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 Thode\OneDrive\MPL Dokumente\A_mpl Webseite\Vorlagen\"/>
    </mc:Choice>
  </mc:AlternateContent>
  <bookViews>
    <workbookView xWindow="0" yWindow="0" windowWidth="23040" windowHeight="7956" activeTab="1"/>
  </bookViews>
  <sheets>
    <sheet name="Example" sheetId="14" r:id="rId1"/>
    <sheet name="Raw data sheet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9" l="1"/>
  <c r="I78" i="19" s="1"/>
  <c r="G78" i="19"/>
  <c r="I69" i="19"/>
  <c r="H69" i="19"/>
  <c r="G69" i="19"/>
  <c r="F61" i="19"/>
  <c r="E61" i="19"/>
  <c r="F60" i="19"/>
  <c r="E60" i="19"/>
  <c r="F59" i="19"/>
  <c r="E59" i="19"/>
  <c r="F58" i="19"/>
  <c r="E58" i="19"/>
  <c r="F57" i="19"/>
  <c r="E57" i="19"/>
  <c r="H56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7" i="19"/>
  <c r="E47" i="19"/>
  <c r="F45" i="19"/>
  <c r="E45" i="19"/>
  <c r="F44" i="19"/>
  <c r="H41" i="19"/>
  <c r="I41" i="19" s="1"/>
  <c r="G41" i="19"/>
  <c r="H35" i="19"/>
  <c r="I35" i="19" s="1"/>
  <c r="I56" i="19" s="1"/>
  <c r="G35" i="19"/>
  <c r="G56" i="19" s="1"/>
  <c r="F34" i="19"/>
  <c r="E34" i="19"/>
  <c r="F33" i="19"/>
  <c r="E33" i="19"/>
  <c r="F32" i="19"/>
  <c r="E32" i="19"/>
  <c r="F31" i="19"/>
  <c r="E31" i="19"/>
  <c r="F30" i="19"/>
  <c r="E30" i="19"/>
  <c r="H29" i="19"/>
  <c r="G29" i="19"/>
  <c r="F29" i="19"/>
  <c r="E29" i="19"/>
  <c r="H20" i="19"/>
  <c r="I20" i="19" s="1"/>
  <c r="I50" i="19" s="1"/>
  <c r="G20" i="19"/>
  <c r="G50" i="19" s="1"/>
  <c r="F19" i="19"/>
  <c r="E19" i="19"/>
  <c r="F18" i="19"/>
  <c r="F48" i="19" s="1"/>
  <c r="E18" i="19"/>
  <c r="E48" i="19" s="1"/>
  <c r="F17" i="19"/>
  <c r="E17" i="19"/>
  <c r="F16" i="19"/>
  <c r="F46" i="19" s="1"/>
  <c r="E16" i="19"/>
  <c r="E46" i="19" s="1"/>
  <c r="F15" i="19"/>
  <c r="E15" i="19"/>
  <c r="H14" i="19"/>
  <c r="H44" i="19" s="1"/>
  <c r="F14" i="19"/>
  <c r="E14" i="19"/>
  <c r="E44" i="19" s="1"/>
  <c r="I5" i="19"/>
  <c r="I29" i="19" s="1"/>
  <c r="H5" i="19"/>
  <c r="G5" i="19"/>
  <c r="G14" i="19" s="1"/>
  <c r="G44" i="19" s="1"/>
  <c r="H62" i="19" l="1"/>
  <c r="G62" i="19"/>
  <c r="H26" i="19"/>
  <c r="I14" i="19"/>
  <c r="I44" i="19" s="1"/>
  <c r="H50" i="19"/>
  <c r="G26" i="19"/>
  <c r="I26" i="19" l="1"/>
  <c r="G63" i="19"/>
  <c r="I62" i="19"/>
  <c r="G62" i="14"/>
  <c r="H77" i="14"/>
  <c r="I77" i="14" s="1"/>
  <c r="G77" i="14"/>
  <c r="H68" i="14"/>
  <c r="H28" i="14"/>
  <c r="F33" i="14"/>
  <c r="F29" i="14"/>
  <c r="F30" i="14"/>
  <c r="F31" i="14"/>
  <c r="F32" i="14"/>
  <c r="F28" i="14"/>
  <c r="E33" i="14"/>
  <c r="E29" i="14"/>
  <c r="E30" i="14"/>
  <c r="E31" i="14"/>
  <c r="E32" i="14"/>
  <c r="E28" i="14"/>
  <c r="F14" i="14"/>
  <c r="F15" i="14"/>
  <c r="F45" i="14" s="1"/>
  <c r="F16" i="14"/>
  <c r="F17" i="14"/>
  <c r="F18" i="14"/>
  <c r="F48" i="14" s="1"/>
  <c r="F13" i="14"/>
  <c r="F43" i="14" s="1"/>
  <c r="E14" i="14"/>
  <c r="E15" i="14"/>
  <c r="E16" i="14"/>
  <c r="E46" i="14" s="1"/>
  <c r="E17" i="14"/>
  <c r="E47" i="14" s="1"/>
  <c r="E18" i="14"/>
  <c r="E13" i="14"/>
  <c r="H4" i="14"/>
  <c r="G4" i="14"/>
  <c r="G28" i="14" s="1"/>
  <c r="F56" i="14"/>
  <c r="F57" i="14"/>
  <c r="F58" i="14"/>
  <c r="F59" i="14"/>
  <c r="F60" i="14"/>
  <c r="F55" i="14"/>
  <c r="E56" i="14"/>
  <c r="E57" i="14"/>
  <c r="E58" i="14"/>
  <c r="E59" i="14"/>
  <c r="E60" i="14"/>
  <c r="E55" i="14"/>
  <c r="H34" i="14"/>
  <c r="G34" i="14"/>
  <c r="G55" i="14" s="1"/>
  <c r="F49" i="14"/>
  <c r="F50" i="14"/>
  <c r="F51" i="14"/>
  <c r="F52" i="14"/>
  <c r="F53" i="14"/>
  <c r="F54" i="14"/>
  <c r="E49" i="14"/>
  <c r="E50" i="14"/>
  <c r="E51" i="14"/>
  <c r="E52" i="14"/>
  <c r="E53" i="14"/>
  <c r="E54" i="14"/>
  <c r="H19" i="14"/>
  <c r="G19" i="14"/>
  <c r="G49" i="14" s="1"/>
  <c r="F44" i="14"/>
  <c r="E44" i="14"/>
  <c r="E48" i="14"/>
  <c r="I4" i="14" l="1"/>
  <c r="I13" i="14" s="1"/>
  <c r="I43" i="14" s="1"/>
  <c r="G13" i="14"/>
  <c r="H13" i="14"/>
  <c r="H43" i="14" s="1"/>
  <c r="I28" i="14"/>
  <c r="I19" i="14"/>
  <c r="I49" i="14" s="1"/>
  <c r="I34" i="14"/>
  <c r="I55" i="14" s="1"/>
  <c r="H49" i="14"/>
  <c r="G68" i="14"/>
  <c r="I68" i="14" s="1"/>
  <c r="H55" i="14"/>
  <c r="H25" i="14"/>
  <c r="F46" i="14"/>
  <c r="E43" i="14"/>
  <c r="G43" i="14"/>
  <c r="E45" i="14"/>
  <c r="G25" i="14"/>
  <c r="F47" i="14"/>
  <c r="I25" i="14" l="1"/>
  <c r="G40" i="14"/>
  <c r="H40" i="14"/>
  <c r="I40" i="14" s="1"/>
  <c r="H61" i="14"/>
  <c r="G61" i="14"/>
  <c r="I61" i="14" l="1"/>
</calcChain>
</file>

<file path=xl/sharedStrings.xml><?xml version="1.0" encoding="utf-8"?>
<sst xmlns="http://schemas.openxmlformats.org/spreadsheetml/2006/main" count="181" uniqueCount="43">
  <si>
    <t>passed</t>
  </si>
  <si>
    <t>AC</t>
  </si>
  <si>
    <t>Evaluation</t>
  </si>
  <si>
    <t>Response [xxx]</t>
  </si>
  <si>
    <t>Mean [xxx]</t>
  </si>
  <si>
    <t>SD [xxx]</t>
  </si>
  <si>
    <t>RSD [%]</t>
  </si>
  <si>
    <t>RSD ≤ x%</t>
  </si>
  <si>
    <t>Replicate</t>
  </si>
  <si>
    <t>Intermediate precision (day-to-day); n = 12</t>
  </si>
  <si>
    <t xml:space="preserve">Response [xxx] </t>
  </si>
  <si>
    <t>Overall precision; n = 18</t>
  </si>
  <si>
    <t>Experiment</t>
  </si>
  <si>
    <t>Injection</t>
  </si>
  <si>
    <r>
      <t xml:space="preserve">Calculated conc. [xxx] </t>
    </r>
    <r>
      <rPr>
        <b/>
        <i/>
        <sz val="8"/>
        <color rgb="FFFF0000"/>
        <rFont val="Calibri"/>
        <family val="2"/>
      </rPr>
      <t>#</t>
    </r>
  </si>
  <si>
    <t>Intermediate precision (operator-to-operator + instrument-to-instrument); 
n = 12</t>
  </si>
  <si>
    <t>Operator 1, day 1, instrument 1</t>
  </si>
  <si>
    <t>Operator 2, day 1, instrument 2</t>
  </si>
  <si>
    <t>Operator 1, day 2, instrument 1</t>
  </si>
  <si>
    <t>Operator 2, day 2, instrument 2</t>
  </si>
  <si>
    <t>Operator 1, day 3, instrument 2</t>
  </si>
  <si>
    <t>Operator 2, day 3, instrument 1</t>
  </si>
  <si>
    <r>
      <t xml:space="preserve">Operator 1, </t>
    </r>
    <r>
      <rPr>
        <b/>
        <sz val="10"/>
        <color rgb="FFFF0000"/>
        <rFont val="Calibri"/>
        <family val="2"/>
      </rPr>
      <t xml:space="preserve">* 
</t>
    </r>
    <r>
      <rPr>
        <b/>
        <sz val="10"/>
        <rFont val="Calibri"/>
        <family val="2"/>
      </rPr>
      <t>instrument 1, 
(day 1)</t>
    </r>
  </si>
  <si>
    <t>Operator 2,
instrument 2, 
(day 1)</t>
  </si>
  <si>
    <r>
      <t xml:space="preserve">Operator 1, </t>
    </r>
    <r>
      <rPr>
        <b/>
        <sz val="10"/>
        <color rgb="FFFF0000"/>
        <rFont val="Calibri"/>
        <family val="2"/>
      </rPr>
      <t xml:space="preserve">* 
</t>
    </r>
    <r>
      <rPr>
        <b/>
        <sz val="10"/>
        <rFont val="Calibri"/>
        <family val="2"/>
      </rPr>
      <t>day 1, 
(instrument 1)</t>
    </r>
  </si>
  <si>
    <t>Operator 1, 
day 2, 
(instrument 1)</t>
  </si>
  <si>
    <t>Repeatability</t>
  </si>
  <si>
    <t>Intermediate precision version 1</t>
  </si>
  <si>
    <t>Instrumental precision</t>
  </si>
  <si>
    <r>
      <t xml:space="preserve">6 </t>
    </r>
    <r>
      <rPr>
        <i/>
        <sz val="9"/>
        <color rgb="FFFF0000"/>
        <rFont val="Calibri"/>
        <family val="2"/>
      </rPr>
      <t>++</t>
    </r>
  </si>
  <si>
    <r>
      <t xml:space="preserve">7 </t>
    </r>
    <r>
      <rPr>
        <i/>
        <sz val="9"/>
        <color rgb="FFFF0000"/>
        <rFont val="Calibri"/>
        <family val="2"/>
      </rPr>
      <t>++</t>
    </r>
  </si>
  <si>
    <r>
      <t xml:space="preserve">8 </t>
    </r>
    <r>
      <rPr>
        <i/>
        <sz val="9"/>
        <color rgb="FFFF0000"/>
        <rFont val="Calibri"/>
        <family val="2"/>
      </rPr>
      <t>++</t>
    </r>
  </si>
  <si>
    <r>
      <t xml:space="preserve">9 </t>
    </r>
    <r>
      <rPr>
        <i/>
        <sz val="9"/>
        <color rgb="FFFF0000"/>
        <rFont val="Calibri"/>
        <family val="2"/>
      </rPr>
      <t>++</t>
    </r>
  </si>
  <si>
    <r>
      <t xml:space="preserve">10 </t>
    </r>
    <r>
      <rPr>
        <i/>
        <sz val="9"/>
        <color rgb="FFFF0000"/>
        <rFont val="Calibri"/>
        <family val="2"/>
      </rPr>
      <t>++</t>
    </r>
  </si>
  <si>
    <t># optional, might not be necessary in every case
* here the repeatability data are presented once more 
'++ to be deleted depending on the corresponding regulatory requirements</t>
  </si>
  <si>
    <r>
      <t xml:space="preserve">Enter your values + requirements into the fields marked in red.
This table is for demonstration of the calculations only, it is </t>
    </r>
    <r>
      <rPr>
        <b/>
        <sz val="11"/>
        <color theme="1"/>
        <rFont val="Calibri"/>
        <family val="2"/>
        <scheme val="minor"/>
      </rPr>
      <t xml:space="preserve">NOT a validated </t>
    </r>
    <r>
      <rPr>
        <sz val="11"/>
        <color theme="1"/>
        <rFont val="Calibri"/>
        <family val="2"/>
        <scheme val="minor"/>
      </rPr>
      <t>Excel file!!!</t>
    </r>
  </si>
  <si>
    <t xml:space="preserve">Confidence interval </t>
  </si>
  <si>
    <t>alpha</t>
  </si>
  <si>
    <t>n</t>
  </si>
  <si>
    <t>assuming normal distribution</t>
  </si>
  <si>
    <t xml:space="preserve">Enter your values + requirements into the fields marked in red.
</t>
  </si>
  <si>
    <r>
      <t xml:space="preserve">This table is for demonstration of the calculations only, it is </t>
    </r>
    <r>
      <rPr>
        <b/>
        <sz val="11"/>
        <color theme="1"/>
        <rFont val="Calibri"/>
        <family val="2"/>
        <scheme val="minor"/>
      </rPr>
      <t>NOT a validated</t>
    </r>
    <r>
      <rPr>
        <sz val="11"/>
        <color theme="1"/>
        <rFont val="Calibri"/>
        <family val="2"/>
        <scheme val="minor"/>
      </rPr>
      <t xml:space="preserve"> Excel file!!!</t>
    </r>
  </si>
  <si>
    <t>Intermediate precision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</si>
</sst>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i/>
      <sz val="9"/>
      <color rgb="FFFF0000"/>
      <name val="Calibri"/>
      <family val="2"/>
    </font>
    <font>
      <i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</font>
    <font>
      <b/>
      <i/>
      <sz val="8"/>
      <color rgb="FFFF0000"/>
      <name val="Calibri"/>
      <family val="2"/>
    </font>
    <font>
      <i/>
      <sz val="8"/>
      <color theme="1"/>
      <name val="Calibri"/>
      <family val="2"/>
    </font>
    <font>
      <i/>
      <sz val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Protection="1"/>
    <xf numFmtId="0" fontId="19" fillId="3" borderId="1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3" borderId="10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1" fontId="20" fillId="3" borderId="10" xfId="0" applyNumberFormat="1" applyFont="1" applyFill="1" applyBorder="1" applyAlignment="1" applyProtection="1">
      <alignment horizontal="center"/>
      <protection locked="0"/>
    </xf>
    <xf numFmtId="1" fontId="20" fillId="3" borderId="8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1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justify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1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Alignment="1" applyProtection="1">
      <alignment horizontal="center" vertical="top"/>
      <protection locked="0"/>
    </xf>
    <xf numFmtId="0" fontId="0" fillId="0" borderId="0" xfId="0" applyFill="1" applyBorder="1" applyProtection="1">
      <protection locked="0"/>
    </xf>
    <xf numFmtId="0" fontId="4" fillId="3" borderId="7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Protection="1"/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1" fontId="5" fillId="3" borderId="6" xfId="0" applyNumberFormat="1" applyFont="1" applyFill="1" applyBorder="1" applyAlignment="1" applyProtection="1">
      <alignment horizontal="center"/>
    </xf>
    <xf numFmtId="1" fontId="5" fillId="3" borderId="10" xfId="0" applyNumberFormat="1" applyFont="1" applyFill="1" applyBorder="1" applyAlignment="1" applyProtection="1">
      <alignment horizontal="center"/>
    </xf>
    <xf numFmtId="1" fontId="5" fillId="3" borderId="9" xfId="0" applyNumberFormat="1" applyFont="1" applyFill="1" applyBorder="1" applyAlignment="1" applyProtection="1">
      <alignment horizontal="center"/>
    </xf>
    <xf numFmtId="1" fontId="20" fillId="3" borderId="10" xfId="0" applyNumberFormat="1" applyFont="1" applyFill="1" applyBorder="1" applyAlignment="1" applyProtection="1">
      <alignment horizontal="center"/>
    </xf>
    <xf numFmtId="1" fontId="20" fillId="3" borderId="8" xfId="0" applyNumberFormat="1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justify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9" fillId="0" borderId="7" xfId="0" applyFont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1" fontId="9" fillId="3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justify" vertical="center" wrapText="1"/>
    </xf>
    <xf numFmtId="1" fontId="9" fillId="0" borderId="7" xfId="0" applyNumberFormat="1" applyFont="1" applyBorder="1" applyAlignment="1" applyProtection="1">
      <alignment horizontal="center" vertical="center" wrapText="1"/>
    </xf>
    <xf numFmtId="2" fontId="9" fillId="0" borderId="7" xfId="0" applyNumberFormat="1" applyFont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1" fontId="18" fillId="0" borderId="7" xfId="0" applyNumberFormat="1" applyFont="1" applyFill="1" applyBorder="1" applyAlignment="1" applyProtection="1">
      <alignment horizontal="center" vertical="center" wrapText="1"/>
    </xf>
    <xf numFmtId="1" fontId="17" fillId="0" borderId="7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7" fillId="2" borderId="1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1" fontId="15" fillId="0" borderId="13" xfId="0" applyNumberFormat="1" applyFont="1" applyFill="1" applyBorder="1" applyAlignment="1" applyProtection="1">
      <alignment horizontal="center" vertical="center" wrapText="1"/>
    </xf>
    <xf numFmtId="1" fontId="9" fillId="0" borderId="13" xfId="0" applyNumberFormat="1" applyFont="1" applyFill="1" applyBorder="1" applyAlignment="1" applyProtection="1">
      <alignment horizontal="center" vertical="center" wrapText="1"/>
    </xf>
    <xf numFmtId="1" fontId="9" fillId="3" borderId="13" xfId="0" applyNumberFormat="1" applyFont="1" applyFill="1" applyBorder="1" applyAlignment="1" applyProtection="1">
      <alignment horizontal="center" vertical="center" wrapText="1"/>
    </xf>
    <xf numFmtId="1" fontId="15" fillId="3" borderId="13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5" fillId="3" borderId="12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9" fillId="0" borderId="3" xfId="0" applyFont="1" applyBorder="1" applyAlignment="1" applyProtection="1">
      <alignment horizontal="center" vertical="center" wrapText="1"/>
    </xf>
    <xf numFmtId="1" fontId="15" fillId="3" borderId="7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center" vertical="top"/>
    </xf>
    <xf numFmtId="0" fontId="0" fillId="0" borderId="0" xfId="0" applyFill="1" applyBorder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justify" vertical="center" wrapText="1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/>
    </xf>
    <xf numFmtId="0" fontId="15" fillId="0" borderId="8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 applyProtection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</xf>
    <xf numFmtId="2" fontId="17" fillId="0" borderId="3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1" fontId="9" fillId="0" borderId="2" xfId="0" applyNumberFormat="1" applyFont="1" applyBorder="1" applyAlignment="1" applyProtection="1">
      <alignment horizontal="center" vertical="center" wrapText="1"/>
    </xf>
    <xf numFmtId="1" fontId="9" fillId="0" borderId="3" xfId="0" applyNumberFormat="1" applyFont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justify" vertical="center" wrapText="1"/>
    </xf>
    <xf numFmtId="0" fontId="9" fillId="0" borderId="14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textRotation="90" wrapText="1"/>
    </xf>
    <xf numFmtId="1" fontId="17" fillId="0" borderId="1" xfId="0" applyNumberFormat="1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1" fontId="17" fillId="0" borderId="2" xfId="0" applyNumberFormat="1" applyFont="1" applyBorder="1" applyAlignment="1" applyProtection="1">
      <alignment horizontal="center" vertical="center" wrapText="1"/>
    </xf>
    <xf numFmtId="1" fontId="17" fillId="0" borderId="3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2" fontId="9" fillId="0" borderId="15" xfId="0" applyNumberFormat="1" applyFont="1" applyBorder="1" applyAlignment="1" applyProtection="1">
      <alignment horizontal="center" vertical="center" wrapText="1"/>
    </xf>
    <xf numFmtId="2" fontId="9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1" fontId="9" fillId="0" borderId="9" xfId="0" applyNumberFormat="1" applyFont="1" applyFill="1" applyBorder="1" applyAlignment="1" applyProtection="1">
      <alignment horizontal="center" vertical="center" wrapText="1"/>
    </xf>
    <xf numFmtId="1" fontId="9" fillId="0" borderId="7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1" fontId="9" fillId="0" borderId="4" xfId="0" applyNumberFormat="1" applyFont="1" applyBorder="1" applyAlignment="1" applyProtection="1">
      <alignment horizontal="center" vertical="center" wrapText="1"/>
    </xf>
    <xf numFmtId="1" fontId="9" fillId="0" borderId="5" xfId="0" applyNumberFormat="1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  <protection locked="0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15" xfId="0" applyNumberFormat="1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2</xdr:row>
      <xdr:rowOff>106415</xdr:rowOff>
    </xdr:from>
    <xdr:ext cx="4213860" cy="937629"/>
    <xdr:sp macro="" textlink="">
      <xdr:nvSpPr>
        <xdr:cNvPr id="2" name="Rechteck 1"/>
        <xdr:cNvSpPr/>
      </xdr:nvSpPr>
      <xdr:spPr>
        <a:xfrm rot="19700523">
          <a:off x="3909060" y="1036055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182880</xdr:colOff>
      <xdr:row>32</xdr:row>
      <xdr:rowOff>15243</xdr:rowOff>
    </xdr:from>
    <xdr:ext cx="4213860" cy="937629"/>
    <xdr:sp macro="" textlink="">
      <xdr:nvSpPr>
        <xdr:cNvPr id="3" name="Rechteck 2"/>
        <xdr:cNvSpPr/>
      </xdr:nvSpPr>
      <xdr:spPr>
        <a:xfrm rot="19700523">
          <a:off x="3870960" y="7543803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228602</xdr:colOff>
      <xdr:row>17</xdr:row>
      <xdr:rowOff>60962</xdr:rowOff>
    </xdr:from>
    <xdr:ext cx="4213860" cy="937629"/>
    <xdr:sp macro="" textlink="">
      <xdr:nvSpPr>
        <xdr:cNvPr id="4" name="Rechteck 3"/>
        <xdr:cNvSpPr/>
      </xdr:nvSpPr>
      <xdr:spPr>
        <a:xfrm rot="19700523">
          <a:off x="3916682" y="4221482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175259</xdr:colOff>
      <xdr:row>47</xdr:row>
      <xdr:rowOff>182883</xdr:rowOff>
    </xdr:from>
    <xdr:ext cx="4213860" cy="937629"/>
    <xdr:sp macro="" textlink="">
      <xdr:nvSpPr>
        <xdr:cNvPr id="5" name="Rechteck 4"/>
        <xdr:cNvSpPr/>
      </xdr:nvSpPr>
      <xdr:spPr>
        <a:xfrm rot="19700523">
          <a:off x="3863339" y="10728963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129540</xdr:colOff>
      <xdr:row>68</xdr:row>
      <xdr:rowOff>464824</xdr:rowOff>
    </xdr:from>
    <xdr:ext cx="4213860" cy="937629"/>
    <xdr:sp macro="" textlink="">
      <xdr:nvSpPr>
        <xdr:cNvPr id="6" name="Rechteck 5"/>
        <xdr:cNvSpPr/>
      </xdr:nvSpPr>
      <xdr:spPr>
        <a:xfrm rot="19700523">
          <a:off x="3817620" y="15156184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182879</xdr:colOff>
      <xdr:row>77</xdr:row>
      <xdr:rowOff>30483</xdr:rowOff>
    </xdr:from>
    <xdr:ext cx="4213860" cy="937629"/>
    <xdr:sp macro="" textlink="">
      <xdr:nvSpPr>
        <xdr:cNvPr id="7" name="Rechteck 6"/>
        <xdr:cNvSpPr/>
      </xdr:nvSpPr>
      <xdr:spPr>
        <a:xfrm rot="19700523">
          <a:off x="3870959" y="18440403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3</xdr:row>
      <xdr:rowOff>106415</xdr:rowOff>
    </xdr:from>
    <xdr:ext cx="4213860" cy="937629"/>
    <xdr:sp macro="" textlink="">
      <xdr:nvSpPr>
        <xdr:cNvPr id="2" name="Rechteck 1"/>
        <xdr:cNvSpPr/>
      </xdr:nvSpPr>
      <xdr:spPr>
        <a:xfrm rot="19700523">
          <a:off x="3909060" y="853175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228602</xdr:colOff>
      <xdr:row>18</xdr:row>
      <xdr:rowOff>60962</xdr:rowOff>
    </xdr:from>
    <xdr:ext cx="4213860" cy="937629"/>
    <xdr:sp macro="" textlink="">
      <xdr:nvSpPr>
        <xdr:cNvPr id="3" name="Rechteck 2"/>
        <xdr:cNvSpPr/>
      </xdr:nvSpPr>
      <xdr:spPr>
        <a:xfrm rot="19700523">
          <a:off x="3916682" y="4023362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175259</xdr:colOff>
      <xdr:row>48</xdr:row>
      <xdr:rowOff>182883</xdr:rowOff>
    </xdr:from>
    <xdr:ext cx="4213860" cy="937629"/>
    <xdr:sp macro="" textlink="">
      <xdr:nvSpPr>
        <xdr:cNvPr id="4" name="Rechteck 3"/>
        <xdr:cNvSpPr/>
      </xdr:nvSpPr>
      <xdr:spPr>
        <a:xfrm rot="19700523">
          <a:off x="3863339" y="10530843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129540</xdr:colOff>
      <xdr:row>69</xdr:row>
      <xdr:rowOff>464824</xdr:rowOff>
    </xdr:from>
    <xdr:ext cx="4213860" cy="937629"/>
    <xdr:sp macro="" textlink="">
      <xdr:nvSpPr>
        <xdr:cNvPr id="5" name="Rechteck 4"/>
        <xdr:cNvSpPr/>
      </xdr:nvSpPr>
      <xdr:spPr>
        <a:xfrm rot="19700523">
          <a:off x="3817620" y="15194284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5</xdr:col>
      <xdr:colOff>182879</xdr:colOff>
      <xdr:row>78</xdr:row>
      <xdr:rowOff>30483</xdr:rowOff>
    </xdr:from>
    <xdr:ext cx="4213860" cy="937629"/>
    <xdr:sp macro="" textlink="">
      <xdr:nvSpPr>
        <xdr:cNvPr id="6" name="Rechteck 5"/>
        <xdr:cNvSpPr/>
      </xdr:nvSpPr>
      <xdr:spPr>
        <a:xfrm rot="19700523">
          <a:off x="3870959" y="18463263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  <xdr:oneCellAnchor>
    <xdr:from>
      <xdr:col>4</xdr:col>
      <xdr:colOff>746760</xdr:colOff>
      <xdr:row>31</xdr:row>
      <xdr:rowOff>106683</xdr:rowOff>
    </xdr:from>
    <xdr:ext cx="4213860" cy="937629"/>
    <xdr:sp macro="" textlink="">
      <xdr:nvSpPr>
        <xdr:cNvPr id="8" name="Rechteck 7"/>
        <xdr:cNvSpPr/>
      </xdr:nvSpPr>
      <xdr:spPr>
        <a:xfrm rot="19700523">
          <a:off x="3642360" y="7056123"/>
          <a:ext cx="421386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>
                  <a:alpha val="9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  <a:alpha val="0"/>
                  </a:schemeClr>
                </a:outerShdw>
                <a:reflection stA="0" endPos="65000" dist="50800" dir="5400000" sy="-100000" algn="bl" rotWithShape="0"/>
              </a:effectLst>
            </a:rPr>
            <a:t>Lösungsfabrik</a:t>
          </a:r>
          <a:r>
            <a:rPr lang="de-DE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Normal="100" workbookViewId="0">
      <selection activeCell="Q11" sqref="P11:Q11"/>
    </sheetView>
  </sheetViews>
  <sheetFormatPr baseColWidth="10" defaultRowHeight="14.4" x14ac:dyDescent="0.3"/>
  <cols>
    <col min="1" max="1" width="11.5546875" style="6"/>
    <col min="2" max="2" width="7.5546875" style="6" customWidth="1"/>
    <col min="3" max="3" width="11.5546875" style="6" customWidth="1"/>
    <col min="4" max="5" width="11.5546875" style="6"/>
    <col min="6" max="6" width="11.5546875" style="42"/>
    <col min="7" max="7" width="12.44140625" style="6" bestFit="1" customWidth="1"/>
    <col min="8" max="8" width="11.6640625" style="6" bestFit="1" customWidth="1"/>
    <col min="9" max="18" width="11.5546875" style="6"/>
    <col min="19" max="16384" width="11.5546875" style="1"/>
  </cols>
  <sheetData>
    <row r="1" spans="1:18" ht="43.8" customHeight="1" x14ac:dyDescent="0.3">
      <c r="D1" s="134" t="s">
        <v>35</v>
      </c>
      <c r="E1" s="134"/>
      <c r="F1" s="134"/>
      <c r="G1" s="134"/>
      <c r="H1" s="134"/>
      <c r="I1" s="134"/>
      <c r="J1" s="134"/>
      <c r="M1" s="134" t="s">
        <v>34</v>
      </c>
      <c r="N1" s="134"/>
      <c r="O1" s="134"/>
      <c r="P1" s="134"/>
      <c r="Q1" s="134"/>
      <c r="R1" s="134"/>
    </row>
    <row r="2" spans="1:18" ht="15" thickBot="1" x14ac:dyDescent="0.35"/>
    <row r="3" spans="1:18" ht="30" customHeight="1" thickBot="1" x14ac:dyDescent="0.35">
      <c r="A3" s="150" t="s">
        <v>26</v>
      </c>
      <c r="D3" s="43" t="s">
        <v>8</v>
      </c>
      <c r="E3" s="44" t="s">
        <v>3</v>
      </c>
      <c r="F3" s="45" t="s">
        <v>14</v>
      </c>
      <c r="G3" s="44" t="s">
        <v>4</v>
      </c>
      <c r="H3" s="44" t="s">
        <v>5</v>
      </c>
      <c r="I3" s="44" t="s">
        <v>6</v>
      </c>
      <c r="J3" s="44" t="s">
        <v>1</v>
      </c>
      <c r="K3" s="44" t="s">
        <v>2</v>
      </c>
      <c r="M3" s="46"/>
    </row>
    <row r="4" spans="1:18" ht="15" thickBot="1" x14ac:dyDescent="0.35">
      <c r="A4" s="150"/>
      <c r="D4" s="4">
        <v>1</v>
      </c>
      <c r="E4" s="7">
        <v>13275957</v>
      </c>
      <c r="F4" s="47">
        <v>1500</v>
      </c>
      <c r="G4" s="104">
        <f>AVERAGE(E4:E9)</f>
        <v>13278641</v>
      </c>
      <c r="H4" s="104">
        <f>STDEV(E4:E9)</f>
        <v>51150.687537901191</v>
      </c>
      <c r="I4" s="116">
        <f>H4*100/G4</f>
        <v>0.38521026013054488</v>
      </c>
      <c r="J4" s="101" t="s">
        <v>7</v>
      </c>
      <c r="K4" s="101" t="s">
        <v>0</v>
      </c>
    </row>
    <row r="5" spans="1:18" ht="15" thickBot="1" x14ac:dyDescent="0.35">
      <c r="A5" s="150"/>
      <c r="D5" s="4">
        <v>2</v>
      </c>
      <c r="E5" s="7">
        <v>13264077</v>
      </c>
      <c r="F5" s="48">
        <v>1499</v>
      </c>
      <c r="G5" s="105"/>
      <c r="H5" s="105"/>
      <c r="I5" s="117"/>
      <c r="J5" s="102"/>
      <c r="K5" s="102"/>
    </row>
    <row r="6" spans="1:18" ht="15" thickBot="1" x14ac:dyDescent="0.35">
      <c r="A6" s="150"/>
      <c r="D6" s="4">
        <v>3</v>
      </c>
      <c r="E6" s="7">
        <v>13295496</v>
      </c>
      <c r="F6" s="49">
        <v>1503</v>
      </c>
      <c r="G6" s="105"/>
      <c r="H6" s="105"/>
      <c r="I6" s="117"/>
      <c r="J6" s="102"/>
      <c r="K6" s="102"/>
    </row>
    <row r="7" spans="1:18" ht="15" thickBot="1" x14ac:dyDescent="0.35">
      <c r="A7" s="150"/>
      <c r="D7" s="4">
        <v>4</v>
      </c>
      <c r="E7" s="50">
        <v>13200537</v>
      </c>
      <c r="F7" s="48">
        <v>1492</v>
      </c>
      <c r="G7" s="105"/>
      <c r="H7" s="105"/>
      <c r="I7" s="117"/>
      <c r="J7" s="102"/>
      <c r="K7" s="102"/>
    </row>
    <row r="8" spans="1:18" ht="15" thickBot="1" x14ac:dyDescent="0.35">
      <c r="A8" s="150"/>
      <c r="D8" s="4">
        <v>5</v>
      </c>
      <c r="E8" s="50">
        <v>13359105</v>
      </c>
      <c r="F8" s="49">
        <v>1510</v>
      </c>
      <c r="G8" s="105"/>
      <c r="H8" s="105"/>
      <c r="I8" s="117"/>
      <c r="J8" s="102"/>
      <c r="K8" s="102"/>
    </row>
    <row r="9" spans="1:18" ht="15" thickBot="1" x14ac:dyDescent="0.35">
      <c r="A9" s="150"/>
      <c r="D9" s="4">
        <v>6</v>
      </c>
      <c r="E9" s="51">
        <v>13276674</v>
      </c>
      <c r="F9" s="48">
        <v>1501</v>
      </c>
      <c r="G9" s="106"/>
      <c r="H9" s="106"/>
      <c r="I9" s="118"/>
      <c r="J9" s="103"/>
      <c r="K9" s="103"/>
    </row>
    <row r="10" spans="1:18" x14ac:dyDescent="0.3">
      <c r="F10" s="6"/>
    </row>
    <row r="11" spans="1:18" ht="15" thickBot="1" x14ac:dyDescent="0.35"/>
    <row r="12" spans="1:18" ht="30" customHeight="1" thickBot="1" x14ac:dyDescent="0.35">
      <c r="A12" s="151" t="s">
        <v>27</v>
      </c>
      <c r="C12" s="52"/>
      <c r="D12" s="44" t="s">
        <v>8</v>
      </c>
      <c r="E12" s="44" t="s">
        <v>3</v>
      </c>
      <c r="F12" s="45" t="s">
        <v>14</v>
      </c>
      <c r="G12" s="44" t="s">
        <v>4</v>
      </c>
      <c r="H12" s="44" t="s">
        <v>5</v>
      </c>
      <c r="I12" s="44" t="s">
        <v>6</v>
      </c>
      <c r="J12" s="53"/>
      <c r="K12" s="54"/>
      <c r="M12" s="55"/>
      <c r="N12" s="55"/>
      <c r="O12" s="55"/>
      <c r="P12" s="55"/>
      <c r="Q12" s="55"/>
    </row>
    <row r="13" spans="1:18" ht="13.8" customHeight="1" thickBot="1" x14ac:dyDescent="0.35">
      <c r="A13" s="151"/>
      <c r="C13" s="122" t="s">
        <v>22</v>
      </c>
      <c r="D13" s="56">
        <v>1</v>
      </c>
      <c r="E13" s="57">
        <f>E4</f>
        <v>13275957</v>
      </c>
      <c r="F13" s="58">
        <f>F4</f>
        <v>1500</v>
      </c>
      <c r="G13" s="125">
        <f>G4</f>
        <v>13278641</v>
      </c>
      <c r="H13" s="125">
        <f>H4</f>
        <v>51150.687537901191</v>
      </c>
      <c r="I13" s="107">
        <f>I4</f>
        <v>0.38521026013054488</v>
      </c>
      <c r="J13" s="53"/>
      <c r="K13" s="54"/>
    </row>
    <row r="14" spans="1:18" ht="15" thickBot="1" x14ac:dyDescent="0.35">
      <c r="A14" s="151"/>
      <c r="C14" s="123"/>
      <c r="D14" s="56">
        <v>2</v>
      </c>
      <c r="E14" s="57">
        <f t="shared" ref="E14:F18" si="0">E5</f>
        <v>13264077</v>
      </c>
      <c r="F14" s="58">
        <f t="shared" si="0"/>
        <v>1499</v>
      </c>
      <c r="G14" s="128"/>
      <c r="H14" s="128"/>
      <c r="I14" s="108"/>
      <c r="J14" s="53"/>
      <c r="K14" s="54"/>
    </row>
    <row r="15" spans="1:18" ht="15" thickBot="1" x14ac:dyDescent="0.35">
      <c r="A15" s="151"/>
      <c r="C15" s="123"/>
      <c r="D15" s="56">
        <v>3</v>
      </c>
      <c r="E15" s="57">
        <f t="shared" si="0"/>
        <v>13295496</v>
      </c>
      <c r="F15" s="58">
        <f t="shared" si="0"/>
        <v>1503</v>
      </c>
      <c r="G15" s="128"/>
      <c r="H15" s="128"/>
      <c r="I15" s="108"/>
      <c r="J15" s="53"/>
      <c r="K15" s="54"/>
    </row>
    <row r="16" spans="1:18" ht="15" thickBot="1" x14ac:dyDescent="0.35">
      <c r="A16" s="151"/>
      <c r="C16" s="123"/>
      <c r="D16" s="56">
        <v>4</v>
      </c>
      <c r="E16" s="57">
        <f t="shared" si="0"/>
        <v>13200537</v>
      </c>
      <c r="F16" s="58">
        <f t="shared" si="0"/>
        <v>1492</v>
      </c>
      <c r="G16" s="128"/>
      <c r="H16" s="128"/>
      <c r="I16" s="108"/>
      <c r="J16" s="53"/>
      <c r="K16" s="54"/>
    </row>
    <row r="17" spans="1:11" ht="15" thickBot="1" x14ac:dyDescent="0.35">
      <c r="A17" s="151"/>
      <c r="C17" s="123"/>
      <c r="D17" s="56">
        <v>5</v>
      </c>
      <c r="E17" s="57">
        <f t="shared" si="0"/>
        <v>13359105</v>
      </c>
      <c r="F17" s="58">
        <f t="shared" si="0"/>
        <v>1510</v>
      </c>
      <c r="G17" s="128"/>
      <c r="H17" s="128"/>
      <c r="I17" s="108"/>
      <c r="J17" s="53"/>
      <c r="K17" s="54"/>
    </row>
    <row r="18" spans="1:11" ht="15" thickBot="1" x14ac:dyDescent="0.35">
      <c r="A18" s="151"/>
      <c r="C18" s="124"/>
      <c r="D18" s="56">
        <v>6</v>
      </c>
      <c r="E18" s="57">
        <f t="shared" si="0"/>
        <v>13276674</v>
      </c>
      <c r="F18" s="58">
        <f t="shared" si="0"/>
        <v>1501</v>
      </c>
      <c r="G18" s="129"/>
      <c r="H18" s="129"/>
      <c r="I18" s="109"/>
      <c r="J18" s="53"/>
      <c r="K18" s="54"/>
    </row>
    <row r="19" spans="1:11" ht="16.2" customHeight="1" thickBot="1" x14ac:dyDescent="0.35">
      <c r="A19" s="151"/>
      <c r="C19" s="122" t="s">
        <v>23</v>
      </c>
      <c r="D19" s="56">
        <v>1</v>
      </c>
      <c r="E19" s="59">
        <v>13531555.999999998</v>
      </c>
      <c r="F19" s="60">
        <v>1530</v>
      </c>
      <c r="G19" s="110">
        <f>AVERAGE(E19:E24)</f>
        <v>13534483.666666666</v>
      </c>
      <c r="H19" s="110">
        <f>STDEV(E19:E24)</f>
        <v>78895.874920471411</v>
      </c>
      <c r="I19" s="113">
        <f>H19*100/G19</f>
        <v>0.58292489660894653</v>
      </c>
      <c r="J19" s="53"/>
      <c r="K19" s="54"/>
    </row>
    <row r="20" spans="1:11" ht="15" thickBot="1" x14ac:dyDescent="0.35">
      <c r="A20" s="151"/>
      <c r="C20" s="123"/>
      <c r="D20" s="56">
        <v>2</v>
      </c>
      <c r="E20" s="61">
        <v>13434928</v>
      </c>
      <c r="F20" s="60">
        <v>1519</v>
      </c>
      <c r="G20" s="111"/>
      <c r="H20" s="111"/>
      <c r="I20" s="114"/>
      <c r="J20" s="53"/>
      <c r="K20" s="54"/>
    </row>
    <row r="21" spans="1:11" ht="15" thickBot="1" x14ac:dyDescent="0.35">
      <c r="A21" s="151"/>
      <c r="C21" s="123"/>
      <c r="D21" s="56">
        <v>3</v>
      </c>
      <c r="E21" s="61">
        <v>13636967</v>
      </c>
      <c r="F21" s="60">
        <v>1542</v>
      </c>
      <c r="G21" s="111"/>
      <c r="H21" s="111"/>
      <c r="I21" s="114"/>
      <c r="J21" s="53"/>
      <c r="K21" s="54"/>
    </row>
    <row r="22" spans="1:11" ht="15" thickBot="1" x14ac:dyDescent="0.35">
      <c r="A22" s="151"/>
      <c r="C22" s="123"/>
      <c r="D22" s="56">
        <v>4</v>
      </c>
      <c r="E22" s="61">
        <v>13593046</v>
      </c>
      <c r="F22" s="60">
        <v>1537</v>
      </c>
      <c r="G22" s="111"/>
      <c r="H22" s="111"/>
      <c r="I22" s="114"/>
      <c r="J22" s="53"/>
      <c r="K22" s="54"/>
    </row>
    <row r="23" spans="1:11" ht="15" thickBot="1" x14ac:dyDescent="0.35">
      <c r="A23" s="151"/>
      <c r="C23" s="123"/>
      <c r="D23" s="56">
        <v>5</v>
      </c>
      <c r="E23" s="61">
        <v>13452497</v>
      </c>
      <c r="F23" s="60">
        <v>1521</v>
      </c>
      <c r="G23" s="111"/>
      <c r="H23" s="111"/>
      <c r="I23" s="114"/>
      <c r="J23" s="62"/>
      <c r="K23" s="63"/>
    </row>
    <row r="24" spans="1:11" ht="15" thickBot="1" x14ac:dyDescent="0.35">
      <c r="A24" s="151"/>
      <c r="C24" s="124"/>
      <c r="D24" s="56">
        <v>6</v>
      </c>
      <c r="E24" s="61">
        <v>13557908</v>
      </c>
      <c r="F24" s="60">
        <v>1533</v>
      </c>
      <c r="G24" s="112"/>
      <c r="H24" s="112"/>
      <c r="I24" s="115"/>
      <c r="J24" s="64" t="s">
        <v>1</v>
      </c>
      <c r="K24" s="64" t="s">
        <v>2</v>
      </c>
    </row>
    <row r="25" spans="1:11" ht="40.799999999999997" customHeight="1" thickBot="1" x14ac:dyDescent="0.35">
      <c r="A25" s="151"/>
      <c r="C25" s="65"/>
      <c r="D25" s="119" t="s">
        <v>15</v>
      </c>
      <c r="E25" s="120"/>
      <c r="F25" s="121"/>
      <c r="G25" s="66">
        <f>AVERAGE(E13:E24)</f>
        <v>13406562.333333334</v>
      </c>
      <c r="H25" s="66">
        <f>STDEV(E13:E24)</f>
        <v>147885.45009157539</v>
      </c>
      <c r="I25" s="67">
        <f>(H25*100)/G25</f>
        <v>1.1030825532648381</v>
      </c>
      <c r="J25" s="68" t="s">
        <v>7</v>
      </c>
      <c r="K25" s="68" t="s">
        <v>0</v>
      </c>
    </row>
    <row r="26" spans="1:11" ht="15" thickBot="1" x14ac:dyDescent="0.35">
      <c r="A26" s="151"/>
    </row>
    <row r="27" spans="1:11" ht="30" customHeight="1" thickBot="1" x14ac:dyDescent="0.35">
      <c r="A27" s="151"/>
      <c r="C27" s="52"/>
      <c r="D27" s="44" t="s">
        <v>8</v>
      </c>
      <c r="E27" s="44" t="s">
        <v>10</v>
      </c>
      <c r="F27" s="45" t="s">
        <v>14</v>
      </c>
      <c r="G27" s="44" t="s">
        <v>4</v>
      </c>
      <c r="H27" s="44" t="s">
        <v>5</v>
      </c>
      <c r="I27" s="44" t="s">
        <v>6</v>
      </c>
      <c r="J27" s="53"/>
      <c r="K27" s="54"/>
    </row>
    <row r="28" spans="1:11" ht="13.2" customHeight="1" thickBot="1" x14ac:dyDescent="0.35">
      <c r="A28" s="151"/>
      <c r="C28" s="122" t="s">
        <v>24</v>
      </c>
      <c r="D28" s="56">
        <v>1</v>
      </c>
      <c r="E28" s="57">
        <f>E4</f>
        <v>13275957</v>
      </c>
      <c r="F28" s="69">
        <f>F4</f>
        <v>1500</v>
      </c>
      <c r="G28" s="125">
        <f>G4</f>
        <v>13278641</v>
      </c>
      <c r="H28" s="125">
        <f>H4</f>
        <v>51150.687537901191</v>
      </c>
      <c r="I28" s="107">
        <f>I4</f>
        <v>0.38521026013054488</v>
      </c>
      <c r="J28" s="53"/>
      <c r="K28" s="54"/>
    </row>
    <row r="29" spans="1:11" ht="15" thickBot="1" x14ac:dyDescent="0.35">
      <c r="A29" s="151"/>
      <c r="C29" s="123"/>
      <c r="D29" s="56">
        <v>2</v>
      </c>
      <c r="E29" s="57">
        <f t="shared" ref="E29:F32" si="1">E5</f>
        <v>13264077</v>
      </c>
      <c r="F29" s="69">
        <f t="shared" si="1"/>
        <v>1499</v>
      </c>
      <c r="G29" s="126"/>
      <c r="H29" s="126"/>
      <c r="I29" s="126"/>
      <c r="J29" s="53"/>
      <c r="K29" s="54"/>
    </row>
    <row r="30" spans="1:11" ht="15" thickBot="1" x14ac:dyDescent="0.35">
      <c r="A30" s="151"/>
      <c r="C30" s="123"/>
      <c r="D30" s="56">
        <v>3</v>
      </c>
      <c r="E30" s="57">
        <f t="shared" si="1"/>
        <v>13295496</v>
      </c>
      <c r="F30" s="69">
        <f t="shared" si="1"/>
        <v>1503</v>
      </c>
      <c r="G30" s="126"/>
      <c r="H30" s="126"/>
      <c r="I30" s="126"/>
      <c r="J30" s="53"/>
      <c r="K30" s="54"/>
    </row>
    <row r="31" spans="1:11" ht="15" thickBot="1" x14ac:dyDescent="0.35">
      <c r="A31" s="151"/>
      <c r="C31" s="123"/>
      <c r="D31" s="56">
        <v>4</v>
      </c>
      <c r="E31" s="57">
        <f t="shared" si="1"/>
        <v>13200537</v>
      </c>
      <c r="F31" s="69">
        <f t="shared" si="1"/>
        <v>1492</v>
      </c>
      <c r="G31" s="126"/>
      <c r="H31" s="126"/>
      <c r="I31" s="126"/>
      <c r="J31" s="53"/>
      <c r="K31" s="54"/>
    </row>
    <row r="32" spans="1:11" ht="15" thickBot="1" x14ac:dyDescent="0.35">
      <c r="A32" s="151"/>
      <c r="C32" s="123"/>
      <c r="D32" s="56">
        <v>5</v>
      </c>
      <c r="E32" s="57">
        <f t="shared" si="1"/>
        <v>13359105</v>
      </c>
      <c r="F32" s="69">
        <f t="shared" si="1"/>
        <v>1510</v>
      </c>
      <c r="G32" s="126"/>
      <c r="H32" s="126"/>
      <c r="I32" s="126"/>
      <c r="J32" s="53"/>
      <c r="K32" s="54"/>
    </row>
    <row r="33" spans="1:12" ht="15" thickBot="1" x14ac:dyDescent="0.35">
      <c r="A33" s="151"/>
      <c r="C33" s="124"/>
      <c r="D33" s="56">
        <v>6</v>
      </c>
      <c r="E33" s="70">
        <f>E9</f>
        <v>13276674</v>
      </c>
      <c r="F33" s="69">
        <f>F9</f>
        <v>1501</v>
      </c>
      <c r="G33" s="127"/>
      <c r="H33" s="127"/>
      <c r="I33" s="127"/>
      <c r="J33" s="53"/>
      <c r="K33" s="54"/>
    </row>
    <row r="34" spans="1:12" ht="12.6" customHeight="1" thickBot="1" x14ac:dyDescent="0.35">
      <c r="A34" s="151"/>
      <c r="C34" s="122" t="s">
        <v>25</v>
      </c>
      <c r="D34" s="56">
        <v>1</v>
      </c>
      <c r="E34" s="61">
        <v>13179907</v>
      </c>
      <c r="F34" s="60">
        <v>1490</v>
      </c>
      <c r="G34" s="110">
        <f>AVERAGE(E34:E39)</f>
        <v>13216507.333333334</v>
      </c>
      <c r="H34" s="110">
        <f>STDEV(E34:E39)</f>
        <v>62216.164589812724</v>
      </c>
      <c r="I34" s="113">
        <f>(H34*100)/G34</f>
        <v>0.47074588634243353</v>
      </c>
      <c r="J34" s="53"/>
      <c r="K34" s="54"/>
    </row>
    <row r="35" spans="1:12" ht="15" thickBot="1" x14ac:dyDescent="0.35">
      <c r="A35" s="151"/>
      <c r="C35" s="123"/>
      <c r="D35" s="56">
        <v>2</v>
      </c>
      <c r="E35" s="61">
        <v>13285316</v>
      </c>
      <c r="F35" s="60">
        <v>1502</v>
      </c>
      <c r="G35" s="130"/>
      <c r="H35" s="111"/>
      <c r="I35" s="114"/>
      <c r="J35" s="53"/>
      <c r="K35" s="54"/>
    </row>
    <row r="36" spans="1:12" ht="15" thickBot="1" x14ac:dyDescent="0.35">
      <c r="A36" s="151"/>
      <c r="C36" s="123"/>
      <c r="D36" s="56">
        <v>3</v>
      </c>
      <c r="E36" s="61">
        <v>13215043</v>
      </c>
      <c r="F36" s="60">
        <v>1494</v>
      </c>
      <c r="G36" s="130"/>
      <c r="H36" s="111"/>
      <c r="I36" s="114"/>
      <c r="J36" s="53"/>
      <c r="K36" s="54"/>
      <c r="L36" s="71"/>
    </row>
    <row r="37" spans="1:12" ht="15" thickBot="1" x14ac:dyDescent="0.35">
      <c r="A37" s="151"/>
      <c r="C37" s="123"/>
      <c r="D37" s="56">
        <v>4</v>
      </c>
      <c r="E37" s="61">
        <v>13135987</v>
      </c>
      <c r="F37" s="60">
        <v>1485</v>
      </c>
      <c r="G37" s="130"/>
      <c r="H37" s="111"/>
      <c r="I37" s="114"/>
      <c r="J37" s="53"/>
      <c r="K37" s="54"/>
    </row>
    <row r="38" spans="1:12" ht="15" thickBot="1" x14ac:dyDescent="0.35">
      <c r="A38" s="151"/>
      <c r="C38" s="123"/>
      <c r="D38" s="56">
        <v>5</v>
      </c>
      <c r="E38" s="61">
        <v>13188691</v>
      </c>
      <c r="F38" s="60">
        <v>1491</v>
      </c>
      <c r="G38" s="130"/>
      <c r="H38" s="111"/>
      <c r="I38" s="114"/>
      <c r="J38" s="62"/>
      <c r="K38" s="63"/>
    </row>
    <row r="39" spans="1:12" ht="15" thickBot="1" x14ac:dyDescent="0.35">
      <c r="A39" s="151"/>
      <c r="C39" s="124"/>
      <c r="D39" s="56">
        <v>6</v>
      </c>
      <c r="E39" s="61">
        <v>13294100</v>
      </c>
      <c r="F39" s="60">
        <v>1503</v>
      </c>
      <c r="G39" s="131"/>
      <c r="H39" s="112"/>
      <c r="I39" s="115"/>
      <c r="J39" s="64" t="s">
        <v>1</v>
      </c>
      <c r="K39" s="64" t="s">
        <v>2</v>
      </c>
    </row>
    <row r="40" spans="1:12" ht="15" thickBot="1" x14ac:dyDescent="0.35">
      <c r="A40" s="151"/>
      <c r="C40" s="65"/>
      <c r="D40" s="119" t="s">
        <v>9</v>
      </c>
      <c r="E40" s="120"/>
      <c r="F40" s="121"/>
      <c r="G40" s="66">
        <f>AVERAGE(E28:E39)</f>
        <v>13247574.166666666</v>
      </c>
      <c r="H40" s="66">
        <f>STDEV(E28:E39)</f>
        <v>63258.486645642814</v>
      </c>
      <c r="I40" s="67">
        <f>(H40*100)/G40</f>
        <v>0.47750996408695567</v>
      </c>
      <c r="J40" s="68" t="s">
        <v>7</v>
      </c>
      <c r="K40" s="68" t="s">
        <v>0</v>
      </c>
    </row>
    <row r="41" spans="1:12" ht="15" thickBot="1" x14ac:dyDescent="0.35">
      <c r="A41" s="151"/>
    </row>
    <row r="42" spans="1:12" ht="30" customHeight="1" thickBot="1" x14ac:dyDescent="0.35">
      <c r="A42" s="151"/>
      <c r="C42" s="52"/>
      <c r="D42" s="44" t="s">
        <v>8</v>
      </c>
      <c r="E42" s="72" t="s">
        <v>3</v>
      </c>
      <c r="F42" s="73" t="s">
        <v>14</v>
      </c>
      <c r="G42" s="44" t="s">
        <v>4</v>
      </c>
      <c r="H42" s="44" t="s">
        <v>5</v>
      </c>
      <c r="I42" s="43" t="s">
        <v>6</v>
      </c>
      <c r="J42" s="74"/>
      <c r="K42" s="75"/>
      <c r="L42" s="75"/>
    </row>
    <row r="43" spans="1:12" ht="15" thickBot="1" x14ac:dyDescent="0.35">
      <c r="A43" s="151"/>
      <c r="C43" s="122" t="s">
        <v>22</v>
      </c>
      <c r="D43" s="56">
        <v>1</v>
      </c>
      <c r="E43" s="76">
        <f>E13</f>
        <v>13275957</v>
      </c>
      <c r="F43" s="77">
        <f>F13</f>
        <v>1500</v>
      </c>
      <c r="G43" s="110">
        <f>G13</f>
        <v>13278641</v>
      </c>
      <c r="H43" s="110">
        <f>H13</f>
        <v>51150.687537901191</v>
      </c>
      <c r="I43" s="113">
        <f>I13</f>
        <v>0.38521026013054488</v>
      </c>
      <c r="J43" s="74"/>
      <c r="K43" s="75"/>
      <c r="L43" s="75"/>
    </row>
    <row r="44" spans="1:12" ht="15" thickBot="1" x14ac:dyDescent="0.35">
      <c r="A44" s="151"/>
      <c r="C44" s="123"/>
      <c r="D44" s="56">
        <v>2</v>
      </c>
      <c r="E44" s="76">
        <f t="shared" ref="E44:F54" si="2">E14</f>
        <v>13264077</v>
      </c>
      <c r="F44" s="77">
        <f t="shared" si="2"/>
        <v>1499</v>
      </c>
      <c r="G44" s="130"/>
      <c r="H44" s="130"/>
      <c r="I44" s="114"/>
      <c r="J44" s="74"/>
      <c r="K44" s="75"/>
      <c r="L44" s="75"/>
    </row>
    <row r="45" spans="1:12" ht="15" thickBot="1" x14ac:dyDescent="0.35">
      <c r="A45" s="151"/>
      <c r="C45" s="123"/>
      <c r="D45" s="56">
        <v>3</v>
      </c>
      <c r="E45" s="76">
        <f t="shared" si="2"/>
        <v>13295496</v>
      </c>
      <c r="F45" s="77">
        <f t="shared" si="2"/>
        <v>1503</v>
      </c>
      <c r="G45" s="130"/>
      <c r="H45" s="130"/>
      <c r="I45" s="114"/>
      <c r="J45" s="74"/>
      <c r="K45" s="75"/>
      <c r="L45" s="75"/>
    </row>
    <row r="46" spans="1:12" ht="15" thickBot="1" x14ac:dyDescent="0.35">
      <c r="A46" s="151"/>
      <c r="C46" s="123"/>
      <c r="D46" s="56">
        <v>4</v>
      </c>
      <c r="E46" s="76">
        <f t="shared" si="2"/>
        <v>13200537</v>
      </c>
      <c r="F46" s="77">
        <f t="shared" si="2"/>
        <v>1492</v>
      </c>
      <c r="G46" s="130"/>
      <c r="H46" s="130"/>
      <c r="I46" s="114"/>
      <c r="J46" s="74"/>
      <c r="K46" s="75"/>
      <c r="L46" s="75"/>
    </row>
    <row r="47" spans="1:12" ht="15" thickBot="1" x14ac:dyDescent="0.35">
      <c r="A47" s="151"/>
      <c r="C47" s="123"/>
      <c r="D47" s="56">
        <v>5</v>
      </c>
      <c r="E47" s="76">
        <f t="shared" si="2"/>
        <v>13359105</v>
      </c>
      <c r="F47" s="77">
        <f t="shared" si="2"/>
        <v>1510</v>
      </c>
      <c r="G47" s="130"/>
      <c r="H47" s="130"/>
      <c r="I47" s="114"/>
      <c r="J47" s="74"/>
      <c r="K47" s="75"/>
      <c r="L47" s="75"/>
    </row>
    <row r="48" spans="1:12" ht="15" thickBot="1" x14ac:dyDescent="0.35">
      <c r="A48" s="151"/>
      <c r="C48" s="124"/>
      <c r="D48" s="56">
        <v>6</v>
      </c>
      <c r="E48" s="76">
        <f t="shared" si="2"/>
        <v>13276674</v>
      </c>
      <c r="F48" s="77">
        <f t="shared" si="2"/>
        <v>1501</v>
      </c>
      <c r="G48" s="131"/>
      <c r="H48" s="131"/>
      <c r="I48" s="115"/>
      <c r="J48" s="74"/>
      <c r="K48" s="75"/>
      <c r="L48" s="75"/>
    </row>
    <row r="49" spans="1:12" ht="15" thickBot="1" x14ac:dyDescent="0.35">
      <c r="A49" s="151"/>
      <c r="C49" s="122" t="s">
        <v>23</v>
      </c>
      <c r="D49" s="56">
        <v>1</v>
      </c>
      <c r="E49" s="76">
        <f t="shared" si="2"/>
        <v>13531555.999999998</v>
      </c>
      <c r="F49" s="77">
        <f t="shared" si="2"/>
        <v>1530</v>
      </c>
      <c r="G49" s="110">
        <f>G19</f>
        <v>13534483.666666666</v>
      </c>
      <c r="H49" s="110">
        <f>H19</f>
        <v>78895.874920471411</v>
      </c>
      <c r="I49" s="113">
        <f>I19</f>
        <v>0.58292489660894653</v>
      </c>
      <c r="J49" s="74"/>
      <c r="K49" s="75"/>
      <c r="L49" s="75"/>
    </row>
    <row r="50" spans="1:12" ht="15" thickBot="1" x14ac:dyDescent="0.35">
      <c r="A50" s="151"/>
      <c r="C50" s="123"/>
      <c r="D50" s="56">
        <v>2</v>
      </c>
      <c r="E50" s="78">
        <f t="shared" si="2"/>
        <v>13434928</v>
      </c>
      <c r="F50" s="77">
        <f t="shared" si="2"/>
        <v>1519</v>
      </c>
      <c r="G50" s="130"/>
      <c r="H50" s="130"/>
      <c r="I50" s="114"/>
      <c r="J50" s="74"/>
      <c r="K50" s="75"/>
      <c r="L50" s="75"/>
    </row>
    <row r="51" spans="1:12" ht="15" thickBot="1" x14ac:dyDescent="0.35">
      <c r="A51" s="151"/>
      <c r="C51" s="123"/>
      <c r="D51" s="56">
        <v>3</v>
      </c>
      <c r="E51" s="78">
        <f t="shared" si="2"/>
        <v>13636967</v>
      </c>
      <c r="F51" s="77">
        <f t="shared" si="2"/>
        <v>1542</v>
      </c>
      <c r="G51" s="130"/>
      <c r="H51" s="130"/>
      <c r="I51" s="114"/>
      <c r="J51" s="74"/>
      <c r="K51" s="75"/>
      <c r="L51" s="75"/>
    </row>
    <row r="52" spans="1:12" ht="15" thickBot="1" x14ac:dyDescent="0.35">
      <c r="A52" s="151"/>
      <c r="C52" s="123"/>
      <c r="D52" s="56">
        <v>4</v>
      </c>
      <c r="E52" s="78">
        <f t="shared" si="2"/>
        <v>13593046</v>
      </c>
      <c r="F52" s="77">
        <f t="shared" si="2"/>
        <v>1537</v>
      </c>
      <c r="G52" s="130"/>
      <c r="H52" s="130"/>
      <c r="I52" s="114"/>
      <c r="J52" s="74"/>
      <c r="K52" s="75"/>
      <c r="L52" s="75"/>
    </row>
    <row r="53" spans="1:12" ht="15" thickBot="1" x14ac:dyDescent="0.35">
      <c r="A53" s="151"/>
      <c r="C53" s="123"/>
      <c r="D53" s="56">
        <v>5</v>
      </c>
      <c r="E53" s="78">
        <f t="shared" si="2"/>
        <v>13452497</v>
      </c>
      <c r="F53" s="77">
        <f t="shared" si="2"/>
        <v>1521</v>
      </c>
      <c r="G53" s="130"/>
      <c r="H53" s="130"/>
      <c r="I53" s="114"/>
      <c r="J53" s="74"/>
      <c r="K53" s="75"/>
      <c r="L53" s="75"/>
    </row>
    <row r="54" spans="1:12" ht="15" thickBot="1" x14ac:dyDescent="0.35">
      <c r="A54" s="151"/>
      <c r="C54" s="124"/>
      <c r="D54" s="56">
        <v>6</v>
      </c>
      <c r="E54" s="78">
        <f t="shared" si="2"/>
        <v>13557908</v>
      </c>
      <c r="F54" s="77">
        <f t="shared" si="2"/>
        <v>1533</v>
      </c>
      <c r="G54" s="131"/>
      <c r="H54" s="131"/>
      <c r="I54" s="115"/>
      <c r="J54" s="74"/>
      <c r="K54" s="75"/>
      <c r="L54" s="75"/>
    </row>
    <row r="55" spans="1:12" ht="15" thickBot="1" x14ac:dyDescent="0.35">
      <c r="A55" s="151"/>
      <c r="C55" s="122" t="s">
        <v>25</v>
      </c>
      <c r="D55" s="56">
        <v>1</v>
      </c>
      <c r="E55" s="79">
        <f>E34</f>
        <v>13179907</v>
      </c>
      <c r="F55" s="80">
        <f>F34</f>
        <v>1490</v>
      </c>
      <c r="G55" s="110">
        <f>G34</f>
        <v>13216507.333333334</v>
      </c>
      <c r="H55" s="110">
        <f t="shared" ref="H55:I55" si="3">H34</f>
        <v>62216.164589812724</v>
      </c>
      <c r="I55" s="113">
        <f t="shared" si="3"/>
        <v>0.47074588634243353</v>
      </c>
      <c r="J55" s="74"/>
      <c r="K55" s="75"/>
      <c r="L55" s="75"/>
    </row>
    <row r="56" spans="1:12" ht="15" thickBot="1" x14ac:dyDescent="0.35">
      <c r="A56" s="151"/>
      <c r="C56" s="123"/>
      <c r="D56" s="56">
        <v>2</v>
      </c>
      <c r="E56" s="79">
        <f t="shared" ref="E56:F60" si="4">E35</f>
        <v>13285316</v>
      </c>
      <c r="F56" s="80">
        <f t="shared" si="4"/>
        <v>1502</v>
      </c>
      <c r="G56" s="130"/>
      <c r="H56" s="130"/>
      <c r="I56" s="114"/>
      <c r="J56" s="74"/>
      <c r="K56" s="75"/>
      <c r="L56" s="75"/>
    </row>
    <row r="57" spans="1:12" ht="15" thickBot="1" x14ac:dyDescent="0.35">
      <c r="A57" s="151"/>
      <c r="C57" s="123"/>
      <c r="D57" s="56">
        <v>3</v>
      </c>
      <c r="E57" s="79">
        <f t="shared" si="4"/>
        <v>13215043</v>
      </c>
      <c r="F57" s="80">
        <f t="shared" si="4"/>
        <v>1494</v>
      </c>
      <c r="G57" s="130"/>
      <c r="H57" s="130"/>
      <c r="I57" s="114"/>
      <c r="J57" s="74"/>
      <c r="K57" s="75"/>
      <c r="L57" s="75"/>
    </row>
    <row r="58" spans="1:12" ht="15" thickBot="1" x14ac:dyDescent="0.35">
      <c r="A58" s="151"/>
      <c r="C58" s="123"/>
      <c r="D58" s="56">
        <v>4</v>
      </c>
      <c r="E58" s="79">
        <f t="shared" si="4"/>
        <v>13135987</v>
      </c>
      <c r="F58" s="80">
        <f t="shared" si="4"/>
        <v>1485</v>
      </c>
      <c r="G58" s="130"/>
      <c r="H58" s="130"/>
      <c r="I58" s="114"/>
      <c r="J58" s="74"/>
      <c r="K58" s="75"/>
      <c r="L58" s="75"/>
    </row>
    <row r="59" spans="1:12" ht="15" thickBot="1" x14ac:dyDescent="0.35">
      <c r="A59" s="151"/>
      <c r="C59" s="123"/>
      <c r="D59" s="56">
        <v>5</v>
      </c>
      <c r="E59" s="79">
        <f t="shared" si="4"/>
        <v>13188691</v>
      </c>
      <c r="F59" s="80">
        <f t="shared" si="4"/>
        <v>1491</v>
      </c>
      <c r="G59" s="130"/>
      <c r="H59" s="130"/>
      <c r="I59" s="114"/>
      <c r="J59" s="74"/>
      <c r="K59" s="75"/>
      <c r="L59" s="75"/>
    </row>
    <row r="60" spans="1:12" ht="15" thickBot="1" x14ac:dyDescent="0.35">
      <c r="A60" s="151"/>
      <c r="C60" s="124"/>
      <c r="D60" s="56">
        <v>6</v>
      </c>
      <c r="E60" s="79">
        <f t="shared" si="4"/>
        <v>13294100</v>
      </c>
      <c r="F60" s="80">
        <f t="shared" si="4"/>
        <v>1503</v>
      </c>
      <c r="G60" s="131"/>
      <c r="H60" s="131"/>
      <c r="I60" s="115"/>
      <c r="J60" s="43" t="s">
        <v>1</v>
      </c>
      <c r="K60" s="44" t="s">
        <v>2</v>
      </c>
      <c r="L60" s="74"/>
    </row>
    <row r="61" spans="1:12" ht="15" customHeight="1" thickBot="1" x14ac:dyDescent="0.35">
      <c r="A61" s="151"/>
      <c r="C61" s="65"/>
      <c r="D61" s="152" t="s">
        <v>11</v>
      </c>
      <c r="E61" s="153"/>
      <c r="F61" s="154"/>
      <c r="G61" s="81">
        <f>AVERAGE(E43:E60)</f>
        <v>13343210.666666666</v>
      </c>
      <c r="H61" s="66">
        <f>STDEV(E43:E60)</f>
        <v>154236.07528300842</v>
      </c>
      <c r="I61" s="67">
        <f>(H61*100)/G61</f>
        <v>1.1559142633362838</v>
      </c>
      <c r="J61" s="82" t="s">
        <v>7</v>
      </c>
      <c r="K61" s="68" t="s">
        <v>0</v>
      </c>
      <c r="L61" s="74"/>
    </row>
    <row r="62" spans="1:12" ht="15" customHeight="1" x14ac:dyDescent="0.3">
      <c r="A62" s="151"/>
      <c r="C62" s="83"/>
      <c r="D62" s="135" t="s">
        <v>36</v>
      </c>
      <c r="E62" s="136"/>
      <c r="F62" s="137"/>
      <c r="G62" s="138">
        <f>_xlfn.CONFIDENCE.NORM(D64,H61,E64)</f>
        <v>71252.122195802061</v>
      </c>
      <c r="H62" s="155"/>
      <c r="I62" s="132"/>
      <c r="J62" s="145"/>
      <c r="K62" s="145"/>
      <c r="L62" s="74"/>
    </row>
    <row r="63" spans="1:12" ht="9.6" customHeight="1" x14ac:dyDescent="0.3">
      <c r="A63" s="151"/>
      <c r="C63" s="83"/>
      <c r="D63" s="84" t="s">
        <v>37</v>
      </c>
      <c r="E63" s="85" t="s">
        <v>38</v>
      </c>
      <c r="F63" s="147" t="s">
        <v>39</v>
      </c>
      <c r="G63" s="139"/>
      <c r="H63" s="156"/>
      <c r="I63" s="133"/>
      <c r="J63" s="146"/>
      <c r="K63" s="146"/>
      <c r="L63" s="74"/>
    </row>
    <row r="64" spans="1:12" ht="9" customHeight="1" thickBot="1" x14ac:dyDescent="0.35">
      <c r="A64" s="151"/>
      <c r="C64" s="86"/>
      <c r="D64" s="87">
        <v>0.05</v>
      </c>
      <c r="E64" s="88">
        <v>18</v>
      </c>
      <c r="F64" s="148"/>
      <c r="G64" s="140"/>
      <c r="H64" s="156"/>
      <c r="I64" s="133"/>
      <c r="J64" s="146"/>
      <c r="K64" s="146"/>
      <c r="L64" s="89"/>
    </row>
    <row r="66" spans="1:13" ht="15" thickBot="1" x14ac:dyDescent="0.35"/>
    <row r="67" spans="1:13" ht="28.2" thickBot="1" x14ac:dyDescent="0.35">
      <c r="A67" s="151" t="s">
        <v>42</v>
      </c>
      <c r="D67" s="43" t="s">
        <v>12</v>
      </c>
      <c r="E67" s="44" t="s">
        <v>10</v>
      </c>
      <c r="F67" s="45" t="s">
        <v>14</v>
      </c>
      <c r="G67" s="44" t="s">
        <v>4</v>
      </c>
      <c r="H67" s="44" t="s">
        <v>5</v>
      </c>
      <c r="I67" s="44" t="s">
        <v>6</v>
      </c>
      <c r="J67" s="44" t="s">
        <v>1</v>
      </c>
      <c r="K67" s="44" t="s">
        <v>2</v>
      </c>
    </row>
    <row r="68" spans="1:13" ht="43.8" thickBot="1" x14ac:dyDescent="0.35">
      <c r="A68" s="151"/>
      <c r="C68" s="90" t="s">
        <v>16</v>
      </c>
      <c r="D68" s="91">
        <v>1</v>
      </c>
      <c r="E68" s="59">
        <v>13275957</v>
      </c>
      <c r="F68" s="60">
        <v>1500</v>
      </c>
      <c r="G68" s="144">
        <f>AVERAGE(E68:E73)</f>
        <v>13380547</v>
      </c>
      <c r="H68" s="110">
        <f>STDEV(E68:E73)</f>
        <v>134639.94247176428</v>
      </c>
      <c r="I68" s="113">
        <f>(H68*100)/G68</f>
        <v>1.0062364600771871</v>
      </c>
      <c r="J68" s="141" t="s">
        <v>7</v>
      </c>
      <c r="K68" s="141" t="s">
        <v>0</v>
      </c>
    </row>
    <row r="69" spans="1:13" ht="43.8" thickBot="1" x14ac:dyDescent="0.35">
      <c r="A69" s="151"/>
      <c r="C69" s="90" t="s">
        <v>17</v>
      </c>
      <c r="D69" s="91">
        <v>2</v>
      </c>
      <c r="E69" s="59">
        <v>13531556</v>
      </c>
      <c r="F69" s="60">
        <v>1530</v>
      </c>
      <c r="G69" s="130"/>
      <c r="H69" s="111"/>
      <c r="I69" s="114"/>
      <c r="J69" s="142"/>
      <c r="K69" s="142"/>
    </row>
    <row r="70" spans="1:13" ht="43.8" thickBot="1" x14ac:dyDescent="0.35">
      <c r="A70" s="151"/>
      <c r="C70" s="90" t="s">
        <v>18</v>
      </c>
      <c r="D70" s="91">
        <v>3</v>
      </c>
      <c r="E70" s="61">
        <v>13179907</v>
      </c>
      <c r="F70" s="92">
        <v>1490</v>
      </c>
      <c r="G70" s="130"/>
      <c r="H70" s="111"/>
      <c r="I70" s="114"/>
      <c r="J70" s="142"/>
      <c r="K70" s="142"/>
    </row>
    <row r="71" spans="1:13" ht="43.8" thickBot="1" x14ac:dyDescent="0.35">
      <c r="A71" s="151"/>
      <c r="C71" s="90" t="s">
        <v>19</v>
      </c>
      <c r="D71" s="91">
        <v>4</v>
      </c>
      <c r="E71" s="59">
        <v>13496418</v>
      </c>
      <c r="F71" s="60">
        <v>1526</v>
      </c>
      <c r="G71" s="130"/>
      <c r="H71" s="111"/>
      <c r="I71" s="114"/>
      <c r="J71" s="142"/>
      <c r="K71" s="142"/>
    </row>
    <row r="72" spans="1:13" ht="43.8" thickBot="1" x14ac:dyDescent="0.35">
      <c r="A72" s="151"/>
      <c r="C72" s="90" t="s">
        <v>20</v>
      </c>
      <c r="D72" s="91">
        <v>5</v>
      </c>
      <c r="E72" s="59">
        <v>13364516</v>
      </c>
      <c r="F72" s="60">
        <v>1511</v>
      </c>
      <c r="G72" s="130"/>
      <c r="H72" s="111"/>
      <c r="I72" s="114"/>
      <c r="J72" s="142"/>
      <c r="K72" s="142"/>
    </row>
    <row r="73" spans="1:13" ht="43.8" thickBot="1" x14ac:dyDescent="0.35">
      <c r="A73" s="151"/>
      <c r="C73" s="90" t="s">
        <v>21</v>
      </c>
      <c r="D73" s="91">
        <v>6</v>
      </c>
      <c r="E73" s="59">
        <v>13434928</v>
      </c>
      <c r="F73" s="60">
        <v>1519</v>
      </c>
      <c r="G73" s="131"/>
      <c r="H73" s="112"/>
      <c r="I73" s="115"/>
      <c r="J73" s="143"/>
      <c r="K73" s="143"/>
    </row>
    <row r="75" spans="1:13" ht="15" thickBot="1" x14ac:dyDescent="0.35"/>
    <row r="76" spans="1:13" ht="28.2" thickBot="1" x14ac:dyDescent="0.35">
      <c r="A76" s="149" t="s">
        <v>28</v>
      </c>
      <c r="E76" s="43" t="s">
        <v>13</v>
      </c>
      <c r="F76" s="43" t="s">
        <v>10</v>
      </c>
      <c r="G76" s="93" t="s">
        <v>4</v>
      </c>
      <c r="H76" s="93" t="s">
        <v>5</v>
      </c>
      <c r="I76" s="93" t="s">
        <v>6</v>
      </c>
      <c r="J76" s="93" t="s">
        <v>1</v>
      </c>
      <c r="K76" s="93" t="s">
        <v>2</v>
      </c>
      <c r="M76" s="94"/>
    </row>
    <row r="77" spans="1:13" ht="15" thickBot="1" x14ac:dyDescent="0.35">
      <c r="A77" s="149"/>
      <c r="E77" s="91">
        <v>1</v>
      </c>
      <c r="F77" s="59">
        <v>13255704</v>
      </c>
      <c r="G77" s="110">
        <f>AVERAGE(F77:F86)</f>
        <v>13273376.5</v>
      </c>
      <c r="H77" s="110">
        <f>STDEV(F77:F86)</f>
        <v>42929.049599309787</v>
      </c>
      <c r="I77" s="113">
        <f>(H77*100)/G77</f>
        <v>0.32342222492754413</v>
      </c>
      <c r="J77" s="141" t="s">
        <v>7</v>
      </c>
      <c r="K77" s="141" t="s">
        <v>0</v>
      </c>
    </row>
    <row r="78" spans="1:13" ht="15" thickBot="1" x14ac:dyDescent="0.35">
      <c r="A78" s="149"/>
      <c r="E78" s="91">
        <v>2</v>
      </c>
      <c r="F78" s="59">
        <v>13263824</v>
      </c>
      <c r="G78" s="111"/>
      <c r="H78" s="111"/>
      <c r="I78" s="114"/>
      <c r="J78" s="142"/>
      <c r="K78" s="142"/>
    </row>
    <row r="79" spans="1:13" ht="15" thickBot="1" x14ac:dyDescent="0.35">
      <c r="A79" s="149"/>
      <c r="E79" s="91">
        <v>3</v>
      </c>
      <c r="F79" s="59">
        <v>13275243</v>
      </c>
      <c r="G79" s="111"/>
      <c r="H79" s="111"/>
      <c r="I79" s="114"/>
      <c r="J79" s="142"/>
      <c r="K79" s="142"/>
    </row>
    <row r="80" spans="1:13" ht="15" thickBot="1" x14ac:dyDescent="0.35">
      <c r="A80" s="149"/>
      <c r="E80" s="91">
        <v>4</v>
      </c>
      <c r="F80" s="59">
        <v>13210215</v>
      </c>
      <c r="G80" s="111"/>
      <c r="H80" s="111"/>
      <c r="I80" s="114"/>
      <c r="J80" s="142"/>
      <c r="K80" s="142"/>
      <c r="M80" s="95"/>
    </row>
    <row r="81" spans="1:13" ht="15" thickBot="1" x14ac:dyDescent="0.35">
      <c r="A81" s="149"/>
      <c r="E81" s="91">
        <v>5</v>
      </c>
      <c r="F81" s="59">
        <v>13338852</v>
      </c>
      <c r="G81" s="111"/>
      <c r="H81" s="111"/>
      <c r="I81" s="114"/>
      <c r="J81" s="142"/>
      <c r="K81" s="142"/>
      <c r="M81" s="95"/>
    </row>
    <row r="82" spans="1:13" ht="15" thickBot="1" x14ac:dyDescent="0.35">
      <c r="A82" s="149"/>
      <c r="E82" s="96" t="s">
        <v>29</v>
      </c>
      <c r="F82" s="59">
        <v>13296421</v>
      </c>
      <c r="G82" s="111"/>
      <c r="H82" s="111"/>
      <c r="I82" s="114"/>
      <c r="J82" s="142"/>
      <c r="K82" s="142"/>
      <c r="M82" s="95"/>
    </row>
    <row r="83" spans="1:13" ht="15" thickBot="1" x14ac:dyDescent="0.35">
      <c r="A83" s="149"/>
      <c r="E83" s="96" t="s">
        <v>30</v>
      </c>
      <c r="F83" s="97"/>
      <c r="G83" s="111"/>
      <c r="H83" s="111"/>
      <c r="I83" s="114"/>
      <c r="J83" s="142"/>
      <c r="K83" s="142"/>
      <c r="M83" s="95"/>
    </row>
    <row r="84" spans="1:13" ht="15" thickBot="1" x14ac:dyDescent="0.35">
      <c r="A84" s="149"/>
      <c r="E84" s="96" t="s">
        <v>31</v>
      </c>
      <c r="F84" s="97"/>
      <c r="G84" s="111"/>
      <c r="H84" s="111"/>
      <c r="I84" s="114"/>
      <c r="J84" s="142"/>
      <c r="K84" s="142"/>
      <c r="M84" s="95"/>
    </row>
    <row r="85" spans="1:13" ht="15" thickBot="1" x14ac:dyDescent="0.35">
      <c r="A85" s="149"/>
      <c r="E85" s="96" t="s">
        <v>32</v>
      </c>
      <c r="F85" s="97"/>
      <c r="G85" s="111"/>
      <c r="H85" s="111"/>
      <c r="I85" s="114"/>
      <c r="J85" s="142"/>
      <c r="K85" s="142"/>
      <c r="M85" s="95"/>
    </row>
    <row r="86" spans="1:13" ht="15" thickBot="1" x14ac:dyDescent="0.35">
      <c r="A86" s="149"/>
      <c r="E86" s="96" t="s">
        <v>33</v>
      </c>
      <c r="F86" s="97"/>
      <c r="G86" s="112"/>
      <c r="H86" s="112"/>
      <c r="I86" s="115"/>
      <c r="J86" s="143"/>
      <c r="K86" s="143"/>
      <c r="M86" s="95"/>
    </row>
  </sheetData>
  <sheetProtection algorithmName="SHA-512" hashValue="YJ40gYxS1EcbFyIu9HR6eY7swnnl7YQwFQR4n8Q98uL3sfVoDaff8gGqITLZxXudGHTr4wSVcfsXriEzfxcO2w==" saltValue="hJwhsvFBvMk/iCcQbbYQpg==" spinCount="100000" sheet="1" objects="1" scenarios="1"/>
  <mergeCells count="59">
    <mergeCell ref="J62:J64"/>
    <mergeCell ref="K62:K64"/>
    <mergeCell ref="F63:F64"/>
    <mergeCell ref="A76:A86"/>
    <mergeCell ref="D1:J1"/>
    <mergeCell ref="A3:A9"/>
    <mergeCell ref="A12:A64"/>
    <mergeCell ref="A67:A73"/>
    <mergeCell ref="C43:C48"/>
    <mergeCell ref="C49:C54"/>
    <mergeCell ref="C55:C60"/>
    <mergeCell ref="G49:G54"/>
    <mergeCell ref="G55:G60"/>
    <mergeCell ref="D61:F61"/>
    <mergeCell ref="H62:H64"/>
    <mergeCell ref="H55:H60"/>
    <mergeCell ref="M1:R1"/>
    <mergeCell ref="D62:F62"/>
    <mergeCell ref="G62:G64"/>
    <mergeCell ref="G77:G86"/>
    <mergeCell ref="H77:H86"/>
    <mergeCell ref="I77:I86"/>
    <mergeCell ref="J77:J86"/>
    <mergeCell ref="K77:K86"/>
    <mergeCell ref="H4:H9"/>
    <mergeCell ref="K4:K9"/>
    <mergeCell ref="G68:G73"/>
    <mergeCell ref="H68:H73"/>
    <mergeCell ref="I68:I73"/>
    <mergeCell ref="J68:J73"/>
    <mergeCell ref="K68:K73"/>
    <mergeCell ref="G43:G48"/>
    <mergeCell ref="I55:I60"/>
    <mergeCell ref="I62:I64"/>
    <mergeCell ref="H49:H54"/>
    <mergeCell ref="I49:I54"/>
    <mergeCell ref="I34:I39"/>
    <mergeCell ref="D40:F40"/>
    <mergeCell ref="C28:C33"/>
    <mergeCell ref="C34:C39"/>
    <mergeCell ref="H43:H48"/>
    <mergeCell ref="I43:I48"/>
    <mergeCell ref="I28:I33"/>
    <mergeCell ref="G34:G39"/>
    <mergeCell ref="H34:H39"/>
    <mergeCell ref="D25:F25"/>
    <mergeCell ref="C13:C18"/>
    <mergeCell ref="C19:C24"/>
    <mergeCell ref="G28:G33"/>
    <mergeCell ref="H28:H33"/>
    <mergeCell ref="G13:G18"/>
    <mergeCell ref="H13:H18"/>
    <mergeCell ref="J4:J9"/>
    <mergeCell ref="G4:G9"/>
    <mergeCell ref="I13:I18"/>
    <mergeCell ref="G19:G24"/>
    <mergeCell ref="H19:H24"/>
    <mergeCell ref="I19:I24"/>
    <mergeCell ref="I4:I9"/>
  </mergeCells>
  <pageMargins left="0.7" right="0.7" top="0.78740157499999996" bottom="0.78740157499999996" header="0.3" footer="0.3"/>
  <pageSetup paperSize="9" orientation="portrait" horizontalDpi="0" verticalDpi="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Normal="100" workbookViewId="0">
      <selection activeCell="O15" sqref="O15"/>
    </sheetView>
  </sheetViews>
  <sheetFormatPr baseColWidth="10" defaultRowHeight="14.4" x14ac:dyDescent="0.3"/>
  <cols>
    <col min="1" max="1" width="11.5546875" style="1"/>
    <col min="2" max="2" width="7.5546875" style="1" customWidth="1"/>
    <col min="3" max="3" width="11.5546875" style="1" customWidth="1"/>
    <col min="4" max="5" width="11.5546875" style="1"/>
    <col min="6" max="6" width="11.5546875" style="9"/>
    <col min="7" max="7" width="12.44140625" style="1" bestFit="1" customWidth="1"/>
    <col min="8" max="8" width="11.6640625" style="1" bestFit="1" customWidth="1"/>
    <col min="9" max="16384" width="11.5546875" style="1"/>
  </cols>
  <sheetData>
    <row r="1" spans="1:18" ht="15.6" customHeight="1" x14ac:dyDescent="0.3">
      <c r="D1" s="46" t="s">
        <v>40</v>
      </c>
      <c r="E1" s="2"/>
      <c r="F1" s="2"/>
      <c r="G1" s="2"/>
      <c r="H1" s="2"/>
      <c r="I1" s="2"/>
      <c r="J1" s="2"/>
      <c r="M1" s="169" t="s">
        <v>34</v>
      </c>
      <c r="N1" s="169"/>
      <c r="O1" s="169"/>
      <c r="P1" s="169"/>
      <c r="Q1" s="169"/>
      <c r="R1" s="169"/>
    </row>
    <row r="2" spans="1:18" ht="13.8" customHeight="1" x14ac:dyDescent="0.3">
      <c r="D2" s="99" t="s">
        <v>41</v>
      </c>
      <c r="E2" s="8"/>
      <c r="F2" s="8"/>
      <c r="G2" s="8"/>
      <c r="H2" s="8"/>
      <c r="I2" s="8"/>
      <c r="J2" s="8"/>
      <c r="M2" s="169"/>
      <c r="N2" s="169"/>
      <c r="O2" s="169"/>
      <c r="P2" s="169"/>
      <c r="Q2" s="169"/>
      <c r="R2" s="169"/>
    </row>
    <row r="3" spans="1:18" ht="15" thickBot="1" x14ac:dyDescent="0.35">
      <c r="M3" s="169"/>
      <c r="N3" s="169"/>
      <c r="O3" s="169"/>
      <c r="P3" s="169"/>
      <c r="Q3" s="169"/>
      <c r="R3" s="169"/>
    </row>
    <row r="4" spans="1:18" ht="30" customHeight="1" thickBot="1" x14ac:dyDescent="0.35">
      <c r="A4" s="150" t="s">
        <v>26</v>
      </c>
      <c r="D4" s="43" t="s">
        <v>8</v>
      </c>
      <c r="E4" s="44" t="s">
        <v>3</v>
      </c>
      <c r="F4" s="45" t="s">
        <v>14</v>
      </c>
      <c r="G4" s="44" t="s">
        <v>4</v>
      </c>
      <c r="H4" s="44" t="s">
        <v>5</v>
      </c>
      <c r="I4" s="44" t="s">
        <v>6</v>
      </c>
      <c r="J4" s="44" t="s">
        <v>1</v>
      </c>
      <c r="K4" s="44" t="s">
        <v>2</v>
      </c>
      <c r="M4" s="2"/>
    </row>
    <row r="5" spans="1:18" ht="15" thickBot="1" x14ac:dyDescent="0.35">
      <c r="A5" s="150"/>
      <c r="D5" s="4">
        <v>1</v>
      </c>
      <c r="E5" s="12"/>
      <c r="F5" s="13"/>
      <c r="G5" s="104" t="e">
        <f>AVERAGE(E5:E10)</f>
        <v>#DIV/0!</v>
      </c>
      <c r="H5" s="104" t="e">
        <f>STDEV(E5:E10)</f>
        <v>#DIV/0!</v>
      </c>
      <c r="I5" s="116" t="e">
        <f>H5*100/G5</f>
        <v>#DIV/0!</v>
      </c>
      <c r="J5" s="166" t="s">
        <v>7</v>
      </c>
      <c r="K5" s="166" t="s">
        <v>0</v>
      </c>
    </row>
    <row r="6" spans="1:18" ht="15" thickBot="1" x14ac:dyDescent="0.35">
      <c r="A6" s="150"/>
      <c r="D6" s="4">
        <v>2</v>
      </c>
      <c r="E6" s="12"/>
      <c r="F6" s="14"/>
      <c r="G6" s="105"/>
      <c r="H6" s="105"/>
      <c r="I6" s="117"/>
      <c r="J6" s="167"/>
      <c r="K6" s="167"/>
    </row>
    <row r="7" spans="1:18" ht="15" thickBot="1" x14ac:dyDescent="0.35">
      <c r="A7" s="150"/>
      <c r="D7" s="4">
        <v>3</v>
      </c>
      <c r="E7" s="12"/>
      <c r="F7" s="15"/>
      <c r="G7" s="105"/>
      <c r="H7" s="105"/>
      <c r="I7" s="117"/>
      <c r="J7" s="167"/>
      <c r="K7" s="167"/>
    </row>
    <row r="8" spans="1:18" ht="15" thickBot="1" x14ac:dyDescent="0.35">
      <c r="A8" s="150"/>
      <c r="D8" s="4">
        <v>4</v>
      </c>
      <c r="E8" s="16"/>
      <c r="F8" s="14"/>
      <c r="G8" s="105"/>
      <c r="H8" s="105"/>
      <c r="I8" s="117"/>
      <c r="J8" s="167"/>
      <c r="K8" s="167"/>
    </row>
    <row r="9" spans="1:18" ht="15" thickBot="1" x14ac:dyDescent="0.35">
      <c r="A9" s="150"/>
      <c r="D9" s="4">
        <v>5</v>
      </c>
      <c r="E9" s="16"/>
      <c r="F9" s="15"/>
      <c r="G9" s="105"/>
      <c r="H9" s="105"/>
      <c r="I9" s="117"/>
      <c r="J9" s="167"/>
      <c r="K9" s="167"/>
    </row>
    <row r="10" spans="1:18" ht="15" thickBot="1" x14ac:dyDescent="0.35">
      <c r="A10" s="150"/>
      <c r="D10" s="4">
        <v>6</v>
      </c>
      <c r="E10" s="17"/>
      <c r="F10" s="14"/>
      <c r="G10" s="106"/>
      <c r="H10" s="106"/>
      <c r="I10" s="118"/>
      <c r="J10" s="168"/>
      <c r="K10" s="168"/>
    </row>
    <row r="11" spans="1:18" x14ac:dyDescent="0.3">
      <c r="F11" s="1"/>
    </row>
    <row r="12" spans="1:18" ht="15" thickBot="1" x14ac:dyDescent="0.35"/>
    <row r="13" spans="1:18" ht="30" customHeight="1" thickBot="1" x14ac:dyDescent="0.35">
      <c r="A13" s="151" t="s">
        <v>27</v>
      </c>
      <c r="C13" s="18"/>
      <c r="D13" s="44" t="s">
        <v>8</v>
      </c>
      <c r="E13" s="44" t="s">
        <v>3</v>
      </c>
      <c r="F13" s="45" t="s">
        <v>14</v>
      </c>
      <c r="G13" s="44" t="s">
        <v>4</v>
      </c>
      <c r="H13" s="44" t="s">
        <v>5</v>
      </c>
      <c r="I13" s="44" t="s">
        <v>6</v>
      </c>
      <c r="J13" s="19"/>
      <c r="K13" s="20"/>
      <c r="M13" s="5"/>
      <c r="N13" s="5"/>
      <c r="O13" s="5"/>
      <c r="P13" s="5"/>
      <c r="Q13" s="5"/>
    </row>
    <row r="14" spans="1:18" ht="13.8" customHeight="1" thickBot="1" x14ac:dyDescent="0.35">
      <c r="A14" s="151"/>
      <c r="C14" s="122" t="s">
        <v>22</v>
      </c>
      <c r="D14" s="56">
        <v>1</v>
      </c>
      <c r="E14" s="57">
        <f>E5</f>
        <v>0</v>
      </c>
      <c r="F14" s="58">
        <f>F5</f>
        <v>0</v>
      </c>
      <c r="G14" s="125" t="e">
        <f>G5</f>
        <v>#DIV/0!</v>
      </c>
      <c r="H14" s="125" t="e">
        <f>H5</f>
        <v>#DIV/0!</v>
      </c>
      <c r="I14" s="107" t="e">
        <f>I5</f>
        <v>#DIV/0!</v>
      </c>
      <c r="J14" s="19"/>
      <c r="K14" s="20"/>
    </row>
    <row r="15" spans="1:18" ht="15" thickBot="1" x14ac:dyDescent="0.35">
      <c r="A15" s="151"/>
      <c r="C15" s="123"/>
      <c r="D15" s="56">
        <v>2</v>
      </c>
      <c r="E15" s="57">
        <f t="shared" ref="E15:F19" si="0">E6</f>
        <v>0</v>
      </c>
      <c r="F15" s="58">
        <f t="shared" si="0"/>
        <v>0</v>
      </c>
      <c r="G15" s="128"/>
      <c r="H15" s="128"/>
      <c r="I15" s="108"/>
      <c r="J15" s="19"/>
      <c r="K15" s="20"/>
    </row>
    <row r="16" spans="1:18" ht="15" thickBot="1" x14ac:dyDescent="0.35">
      <c r="A16" s="151"/>
      <c r="C16" s="123"/>
      <c r="D16" s="56">
        <v>3</v>
      </c>
      <c r="E16" s="57">
        <f t="shared" si="0"/>
        <v>0</v>
      </c>
      <c r="F16" s="58">
        <f t="shared" si="0"/>
        <v>0</v>
      </c>
      <c r="G16" s="128"/>
      <c r="H16" s="128"/>
      <c r="I16" s="108"/>
      <c r="J16" s="19"/>
      <c r="K16" s="20"/>
    </row>
    <row r="17" spans="1:11" ht="15" thickBot="1" x14ac:dyDescent="0.35">
      <c r="A17" s="151"/>
      <c r="C17" s="123"/>
      <c r="D17" s="56">
        <v>4</v>
      </c>
      <c r="E17" s="57">
        <f t="shared" si="0"/>
        <v>0</v>
      </c>
      <c r="F17" s="58">
        <f t="shared" si="0"/>
        <v>0</v>
      </c>
      <c r="G17" s="128"/>
      <c r="H17" s="128"/>
      <c r="I17" s="108"/>
      <c r="J17" s="19"/>
      <c r="K17" s="20"/>
    </row>
    <row r="18" spans="1:11" ht="15" thickBot="1" x14ac:dyDescent="0.35">
      <c r="A18" s="151"/>
      <c r="C18" s="123"/>
      <c r="D18" s="56">
        <v>5</v>
      </c>
      <c r="E18" s="57">
        <f t="shared" si="0"/>
        <v>0</v>
      </c>
      <c r="F18" s="58">
        <f t="shared" si="0"/>
        <v>0</v>
      </c>
      <c r="G18" s="128"/>
      <c r="H18" s="128"/>
      <c r="I18" s="108"/>
      <c r="J18" s="19"/>
      <c r="K18" s="20"/>
    </row>
    <row r="19" spans="1:11" ht="15" thickBot="1" x14ac:dyDescent="0.35">
      <c r="A19" s="151"/>
      <c r="C19" s="124"/>
      <c r="D19" s="56">
        <v>6</v>
      </c>
      <c r="E19" s="57">
        <f t="shared" si="0"/>
        <v>0</v>
      </c>
      <c r="F19" s="58">
        <f t="shared" si="0"/>
        <v>0</v>
      </c>
      <c r="G19" s="129"/>
      <c r="H19" s="129"/>
      <c r="I19" s="109"/>
      <c r="J19" s="19"/>
      <c r="K19" s="20"/>
    </row>
    <row r="20" spans="1:11" ht="16.2" customHeight="1" thickBot="1" x14ac:dyDescent="0.35">
      <c r="A20" s="151"/>
      <c r="C20" s="122" t="s">
        <v>23</v>
      </c>
      <c r="D20" s="56">
        <v>1</v>
      </c>
      <c r="E20" s="21"/>
      <c r="F20" s="22"/>
      <c r="G20" s="110" t="e">
        <f>AVERAGE(E20:E25)</f>
        <v>#DIV/0!</v>
      </c>
      <c r="H20" s="110" t="e">
        <f>STDEV(E20:E25)</f>
        <v>#DIV/0!</v>
      </c>
      <c r="I20" s="113" t="e">
        <f>H20*100/G20</f>
        <v>#DIV/0!</v>
      </c>
      <c r="J20" s="19"/>
      <c r="K20" s="20"/>
    </row>
    <row r="21" spans="1:11" ht="15" thickBot="1" x14ac:dyDescent="0.35">
      <c r="A21" s="151"/>
      <c r="C21" s="123"/>
      <c r="D21" s="56">
        <v>2</v>
      </c>
      <c r="E21" s="23"/>
      <c r="F21" s="22"/>
      <c r="G21" s="111"/>
      <c r="H21" s="111"/>
      <c r="I21" s="114"/>
      <c r="J21" s="19"/>
      <c r="K21" s="20"/>
    </row>
    <row r="22" spans="1:11" ht="15" thickBot="1" x14ac:dyDescent="0.35">
      <c r="A22" s="151"/>
      <c r="C22" s="123"/>
      <c r="D22" s="56">
        <v>3</v>
      </c>
      <c r="E22" s="23"/>
      <c r="F22" s="22"/>
      <c r="G22" s="111"/>
      <c r="H22" s="111"/>
      <c r="I22" s="114"/>
      <c r="J22" s="19"/>
      <c r="K22" s="20"/>
    </row>
    <row r="23" spans="1:11" ht="15" thickBot="1" x14ac:dyDescent="0.35">
      <c r="A23" s="151"/>
      <c r="C23" s="123"/>
      <c r="D23" s="56">
        <v>4</v>
      </c>
      <c r="E23" s="23"/>
      <c r="F23" s="22"/>
      <c r="G23" s="111"/>
      <c r="H23" s="111"/>
      <c r="I23" s="114"/>
      <c r="J23" s="19"/>
      <c r="K23" s="20"/>
    </row>
    <row r="24" spans="1:11" ht="15" thickBot="1" x14ac:dyDescent="0.35">
      <c r="A24" s="151"/>
      <c r="C24" s="123"/>
      <c r="D24" s="56">
        <v>5</v>
      </c>
      <c r="E24" s="23"/>
      <c r="F24" s="22"/>
      <c r="G24" s="111"/>
      <c r="H24" s="111"/>
      <c r="I24" s="114"/>
      <c r="J24" s="24"/>
      <c r="K24" s="25"/>
    </row>
    <row r="25" spans="1:11" ht="15" thickBot="1" x14ac:dyDescent="0.35">
      <c r="A25" s="151"/>
      <c r="C25" s="124"/>
      <c r="D25" s="56">
        <v>6</v>
      </c>
      <c r="E25" s="23"/>
      <c r="F25" s="22"/>
      <c r="G25" s="112"/>
      <c r="H25" s="112"/>
      <c r="I25" s="115"/>
      <c r="J25" s="26" t="s">
        <v>1</v>
      </c>
      <c r="K25" s="26" t="s">
        <v>2</v>
      </c>
    </row>
    <row r="26" spans="1:11" ht="40.799999999999997" customHeight="1" thickBot="1" x14ac:dyDescent="0.35">
      <c r="A26" s="151"/>
      <c r="C26" s="27"/>
      <c r="D26" s="119" t="s">
        <v>15</v>
      </c>
      <c r="E26" s="120"/>
      <c r="F26" s="121"/>
      <c r="G26" s="66">
        <f>AVERAGE(E14:E25)</f>
        <v>0</v>
      </c>
      <c r="H26" s="66">
        <f>STDEV(E14:E25)</f>
        <v>0</v>
      </c>
      <c r="I26" s="67" t="e">
        <f>(H26*100)/G26</f>
        <v>#DIV/0!</v>
      </c>
      <c r="J26" s="28" t="s">
        <v>7</v>
      </c>
      <c r="K26" s="28" t="s">
        <v>0</v>
      </c>
    </row>
    <row r="27" spans="1:11" ht="15" thickBot="1" x14ac:dyDescent="0.35">
      <c r="A27" s="151"/>
    </row>
    <row r="28" spans="1:11" ht="30" customHeight="1" thickBot="1" x14ac:dyDescent="0.35">
      <c r="A28" s="151"/>
      <c r="C28" s="18"/>
      <c r="D28" s="44" t="s">
        <v>8</v>
      </c>
      <c r="E28" s="44" t="s">
        <v>10</v>
      </c>
      <c r="F28" s="45" t="s">
        <v>14</v>
      </c>
      <c r="G28" s="44" t="s">
        <v>4</v>
      </c>
      <c r="H28" s="44" t="s">
        <v>5</v>
      </c>
      <c r="I28" s="44" t="s">
        <v>6</v>
      </c>
      <c r="J28" s="19"/>
      <c r="K28" s="20"/>
    </row>
    <row r="29" spans="1:11" ht="13.2" customHeight="1" thickBot="1" x14ac:dyDescent="0.35">
      <c r="A29" s="151"/>
      <c r="C29" s="122" t="s">
        <v>24</v>
      </c>
      <c r="D29" s="56">
        <v>1</v>
      </c>
      <c r="E29" s="57">
        <f>E5</f>
        <v>0</v>
      </c>
      <c r="F29" s="69">
        <f>F5</f>
        <v>0</v>
      </c>
      <c r="G29" s="125" t="e">
        <f>G5</f>
        <v>#DIV/0!</v>
      </c>
      <c r="H29" s="125" t="e">
        <f>H5</f>
        <v>#DIV/0!</v>
      </c>
      <c r="I29" s="107" t="e">
        <f>I5</f>
        <v>#DIV/0!</v>
      </c>
      <c r="J29" s="19"/>
      <c r="K29" s="20"/>
    </row>
    <row r="30" spans="1:11" ht="15" thickBot="1" x14ac:dyDescent="0.35">
      <c r="A30" s="151"/>
      <c r="C30" s="123"/>
      <c r="D30" s="56">
        <v>2</v>
      </c>
      <c r="E30" s="57">
        <f t="shared" ref="E30:F33" si="1">E6</f>
        <v>0</v>
      </c>
      <c r="F30" s="69">
        <f t="shared" si="1"/>
        <v>0</v>
      </c>
      <c r="G30" s="126"/>
      <c r="H30" s="126"/>
      <c r="I30" s="126"/>
      <c r="J30" s="19"/>
      <c r="K30" s="20"/>
    </row>
    <row r="31" spans="1:11" ht="15" thickBot="1" x14ac:dyDescent="0.35">
      <c r="A31" s="151"/>
      <c r="C31" s="123"/>
      <c r="D31" s="56">
        <v>3</v>
      </c>
      <c r="E31" s="57">
        <f t="shared" si="1"/>
        <v>0</v>
      </c>
      <c r="F31" s="69">
        <f t="shared" si="1"/>
        <v>0</v>
      </c>
      <c r="G31" s="126"/>
      <c r="H31" s="126"/>
      <c r="I31" s="126"/>
      <c r="J31" s="19"/>
      <c r="K31" s="20"/>
    </row>
    <row r="32" spans="1:11" ht="15" thickBot="1" x14ac:dyDescent="0.35">
      <c r="A32" s="151"/>
      <c r="C32" s="123"/>
      <c r="D32" s="56">
        <v>4</v>
      </c>
      <c r="E32" s="57">
        <f t="shared" si="1"/>
        <v>0</v>
      </c>
      <c r="F32" s="69">
        <f t="shared" si="1"/>
        <v>0</v>
      </c>
      <c r="G32" s="126"/>
      <c r="H32" s="126"/>
      <c r="I32" s="126"/>
      <c r="J32" s="19"/>
      <c r="K32" s="20"/>
    </row>
    <row r="33" spans="1:12" ht="15" thickBot="1" x14ac:dyDescent="0.35">
      <c r="A33" s="151"/>
      <c r="C33" s="123"/>
      <c r="D33" s="56">
        <v>5</v>
      </c>
      <c r="E33" s="57">
        <f t="shared" si="1"/>
        <v>0</v>
      </c>
      <c r="F33" s="69">
        <f t="shared" si="1"/>
        <v>0</v>
      </c>
      <c r="G33" s="126"/>
      <c r="H33" s="126"/>
      <c r="I33" s="126"/>
      <c r="J33" s="19"/>
      <c r="K33" s="20"/>
    </row>
    <row r="34" spans="1:12" ht="15" thickBot="1" x14ac:dyDescent="0.35">
      <c r="A34" s="151"/>
      <c r="C34" s="124"/>
      <c r="D34" s="56">
        <v>6</v>
      </c>
      <c r="E34" s="70">
        <f>E10</f>
        <v>0</v>
      </c>
      <c r="F34" s="69">
        <f>F10</f>
        <v>0</v>
      </c>
      <c r="G34" s="127"/>
      <c r="H34" s="127"/>
      <c r="I34" s="127"/>
      <c r="J34" s="19"/>
      <c r="K34" s="20"/>
    </row>
    <row r="35" spans="1:12" ht="12.6" customHeight="1" thickBot="1" x14ac:dyDescent="0.35">
      <c r="A35" s="151"/>
      <c r="C35" s="122" t="s">
        <v>25</v>
      </c>
      <c r="D35" s="56">
        <v>1</v>
      </c>
      <c r="E35" s="23"/>
      <c r="F35" s="22"/>
      <c r="G35" s="110" t="e">
        <f>AVERAGE(E35:E40)</f>
        <v>#DIV/0!</v>
      </c>
      <c r="H35" s="110" t="e">
        <f>STDEV(E35:E40)</f>
        <v>#DIV/0!</v>
      </c>
      <c r="I35" s="113" t="e">
        <f>(H35*100)/G35</f>
        <v>#DIV/0!</v>
      </c>
      <c r="J35" s="19"/>
      <c r="K35" s="20"/>
    </row>
    <row r="36" spans="1:12" ht="15" thickBot="1" x14ac:dyDescent="0.35">
      <c r="A36" s="151"/>
      <c r="C36" s="123"/>
      <c r="D36" s="56">
        <v>2</v>
      </c>
      <c r="E36" s="23"/>
      <c r="F36" s="22"/>
      <c r="G36" s="130"/>
      <c r="H36" s="111"/>
      <c r="I36" s="114"/>
      <c r="J36" s="19"/>
      <c r="K36" s="20"/>
    </row>
    <row r="37" spans="1:12" ht="15" thickBot="1" x14ac:dyDescent="0.35">
      <c r="A37" s="151"/>
      <c r="C37" s="123"/>
      <c r="D37" s="56">
        <v>3</v>
      </c>
      <c r="E37" s="23"/>
      <c r="F37" s="22"/>
      <c r="G37" s="130"/>
      <c r="H37" s="111"/>
      <c r="I37" s="114"/>
      <c r="J37" s="19"/>
      <c r="K37" s="20"/>
      <c r="L37" s="29"/>
    </row>
    <row r="38" spans="1:12" ht="15" thickBot="1" x14ac:dyDescent="0.35">
      <c r="A38" s="151"/>
      <c r="C38" s="123"/>
      <c r="D38" s="56">
        <v>4</v>
      </c>
      <c r="E38" s="23"/>
      <c r="F38" s="22"/>
      <c r="G38" s="130"/>
      <c r="H38" s="111"/>
      <c r="I38" s="114"/>
      <c r="J38" s="19"/>
      <c r="K38" s="20"/>
    </row>
    <row r="39" spans="1:12" ht="15" thickBot="1" x14ac:dyDescent="0.35">
      <c r="A39" s="151"/>
      <c r="C39" s="123"/>
      <c r="D39" s="56">
        <v>5</v>
      </c>
      <c r="E39" s="23"/>
      <c r="F39" s="22"/>
      <c r="G39" s="130"/>
      <c r="H39" s="111"/>
      <c r="I39" s="114"/>
      <c r="J39" s="24"/>
      <c r="K39" s="25"/>
    </row>
    <row r="40" spans="1:12" ht="15" thickBot="1" x14ac:dyDescent="0.35">
      <c r="A40" s="151"/>
      <c r="C40" s="124"/>
      <c r="D40" s="56">
        <v>6</v>
      </c>
      <c r="E40" s="23"/>
      <c r="F40" s="22"/>
      <c r="G40" s="131"/>
      <c r="H40" s="112"/>
      <c r="I40" s="115"/>
      <c r="J40" s="26" t="s">
        <v>1</v>
      </c>
      <c r="K40" s="26" t="s">
        <v>2</v>
      </c>
    </row>
    <row r="41" spans="1:12" ht="15" thickBot="1" x14ac:dyDescent="0.35">
      <c r="A41" s="151"/>
      <c r="C41" s="27"/>
      <c r="D41" s="119" t="s">
        <v>9</v>
      </c>
      <c r="E41" s="120"/>
      <c r="F41" s="121"/>
      <c r="G41" s="66">
        <f>AVERAGE(E29:E40)</f>
        <v>0</v>
      </c>
      <c r="H41" s="66">
        <f>STDEV(E29:E40)</f>
        <v>0</v>
      </c>
      <c r="I41" s="67" t="e">
        <f>(H41*100)/G41</f>
        <v>#DIV/0!</v>
      </c>
      <c r="J41" s="28" t="s">
        <v>7</v>
      </c>
      <c r="K41" s="28" t="s">
        <v>0</v>
      </c>
    </row>
    <row r="42" spans="1:12" ht="15" thickBot="1" x14ac:dyDescent="0.35">
      <c r="A42" s="151"/>
    </row>
    <row r="43" spans="1:12" ht="30" customHeight="1" thickBot="1" x14ac:dyDescent="0.35">
      <c r="A43" s="151"/>
      <c r="C43" s="18"/>
      <c r="D43" s="44" t="s">
        <v>8</v>
      </c>
      <c r="E43" s="72" t="s">
        <v>3</v>
      </c>
      <c r="F43" s="73" t="s">
        <v>14</v>
      </c>
      <c r="G43" s="44" t="s">
        <v>4</v>
      </c>
      <c r="H43" s="44" t="s">
        <v>5</v>
      </c>
      <c r="I43" s="43" t="s">
        <v>6</v>
      </c>
      <c r="J43" s="3"/>
      <c r="K43" s="30"/>
      <c r="L43" s="30"/>
    </row>
    <row r="44" spans="1:12" ht="15" thickBot="1" x14ac:dyDescent="0.35">
      <c r="A44" s="151"/>
      <c r="C44" s="122" t="s">
        <v>22</v>
      </c>
      <c r="D44" s="56">
        <v>1</v>
      </c>
      <c r="E44" s="76">
        <f>E14</f>
        <v>0</v>
      </c>
      <c r="F44" s="77">
        <f>F14</f>
        <v>0</v>
      </c>
      <c r="G44" s="110" t="e">
        <f>G14</f>
        <v>#DIV/0!</v>
      </c>
      <c r="H44" s="110" t="e">
        <f>H14</f>
        <v>#DIV/0!</v>
      </c>
      <c r="I44" s="113" t="e">
        <f>I14</f>
        <v>#DIV/0!</v>
      </c>
      <c r="J44" s="3"/>
      <c r="K44" s="30"/>
      <c r="L44" s="30"/>
    </row>
    <row r="45" spans="1:12" ht="15" thickBot="1" x14ac:dyDescent="0.35">
      <c r="A45" s="151"/>
      <c r="C45" s="123"/>
      <c r="D45" s="56">
        <v>2</v>
      </c>
      <c r="E45" s="76">
        <f t="shared" ref="E45:F55" si="2">E15</f>
        <v>0</v>
      </c>
      <c r="F45" s="77">
        <f t="shared" si="2"/>
        <v>0</v>
      </c>
      <c r="G45" s="130"/>
      <c r="H45" s="130"/>
      <c r="I45" s="114"/>
      <c r="J45" s="3"/>
      <c r="K45" s="30"/>
      <c r="L45" s="30"/>
    </row>
    <row r="46" spans="1:12" ht="15" thickBot="1" x14ac:dyDescent="0.35">
      <c r="A46" s="151"/>
      <c r="C46" s="123"/>
      <c r="D46" s="56">
        <v>3</v>
      </c>
      <c r="E46" s="76">
        <f t="shared" si="2"/>
        <v>0</v>
      </c>
      <c r="F46" s="77">
        <f t="shared" si="2"/>
        <v>0</v>
      </c>
      <c r="G46" s="130"/>
      <c r="H46" s="130"/>
      <c r="I46" s="114"/>
      <c r="J46" s="3"/>
      <c r="K46" s="30"/>
      <c r="L46" s="30"/>
    </row>
    <row r="47" spans="1:12" ht="15" thickBot="1" x14ac:dyDescent="0.35">
      <c r="A47" s="151"/>
      <c r="C47" s="123"/>
      <c r="D47" s="56">
        <v>4</v>
      </c>
      <c r="E47" s="76">
        <f t="shared" si="2"/>
        <v>0</v>
      </c>
      <c r="F47" s="77">
        <f t="shared" si="2"/>
        <v>0</v>
      </c>
      <c r="G47" s="130"/>
      <c r="H47" s="130"/>
      <c r="I47" s="114"/>
      <c r="J47" s="3"/>
      <c r="K47" s="30"/>
      <c r="L47" s="30"/>
    </row>
    <row r="48" spans="1:12" ht="15" thickBot="1" x14ac:dyDescent="0.35">
      <c r="A48" s="151"/>
      <c r="C48" s="123"/>
      <c r="D48" s="56">
        <v>5</v>
      </c>
      <c r="E48" s="76">
        <f t="shared" si="2"/>
        <v>0</v>
      </c>
      <c r="F48" s="77">
        <f t="shared" si="2"/>
        <v>0</v>
      </c>
      <c r="G48" s="130"/>
      <c r="H48" s="130"/>
      <c r="I48" s="114"/>
      <c r="J48" s="3"/>
      <c r="K48" s="30"/>
      <c r="L48" s="30"/>
    </row>
    <row r="49" spans="1:12" ht="15" thickBot="1" x14ac:dyDescent="0.35">
      <c r="A49" s="151"/>
      <c r="C49" s="124"/>
      <c r="D49" s="56">
        <v>6</v>
      </c>
      <c r="E49" s="76">
        <f t="shared" si="2"/>
        <v>0</v>
      </c>
      <c r="F49" s="77">
        <f t="shared" si="2"/>
        <v>0</v>
      </c>
      <c r="G49" s="131"/>
      <c r="H49" s="131"/>
      <c r="I49" s="115"/>
      <c r="J49" s="3"/>
      <c r="K49" s="30"/>
      <c r="L49" s="30"/>
    </row>
    <row r="50" spans="1:12" ht="15" thickBot="1" x14ac:dyDescent="0.35">
      <c r="A50" s="151"/>
      <c r="C50" s="122" t="s">
        <v>23</v>
      </c>
      <c r="D50" s="56">
        <v>1</v>
      </c>
      <c r="E50" s="76">
        <f t="shared" si="2"/>
        <v>0</v>
      </c>
      <c r="F50" s="77">
        <f t="shared" si="2"/>
        <v>0</v>
      </c>
      <c r="G50" s="110" t="e">
        <f>G20</f>
        <v>#DIV/0!</v>
      </c>
      <c r="H50" s="110" t="e">
        <f>H20</f>
        <v>#DIV/0!</v>
      </c>
      <c r="I50" s="113" t="e">
        <f>I20</f>
        <v>#DIV/0!</v>
      </c>
      <c r="J50" s="3"/>
      <c r="K50" s="30"/>
      <c r="L50" s="30"/>
    </row>
    <row r="51" spans="1:12" ht="15" thickBot="1" x14ac:dyDescent="0.35">
      <c r="A51" s="151"/>
      <c r="C51" s="123"/>
      <c r="D51" s="56">
        <v>2</v>
      </c>
      <c r="E51" s="78">
        <f t="shared" si="2"/>
        <v>0</v>
      </c>
      <c r="F51" s="77">
        <f t="shared" si="2"/>
        <v>0</v>
      </c>
      <c r="G51" s="130"/>
      <c r="H51" s="130"/>
      <c r="I51" s="114"/>
      <c r="J51" s="3"/>
      <c r="K51" s="30"/>
      <c r="L51" s="30"/>
    </row>
    <row r="52" spans="1:12" ht="15" thickBot="1" x14ac:dyDescent="0.35">
      <c r="A52" s="151"/>
      <c r="C52" s="123"/>
      <c r="D52" s="56">
        <v>3</v>
      </c>
      <c r="E52" s="78">
        <f t="shared" si="2"/>
        <v>0</v>
      </c>
      <c r="F52" s="77">
        <f t="shared" si="2"/>
        <v>0</v>
      </c>
      <c r="G52" s="130"/>
      <c r="H52" s="130"/>
      <c r="I52" s="114"/>
      <c r="J52" s="3"/>
      <c r="K52" s="30"/>
      <c r="L52" s="30"/>
    </row>
    <row r="53" spans="1:12" ht="15" thickBot="1" x14ac:dyDescent="0.35">
      <c r="A53" s="151"/>
      <c r="C53" s="123"/>
      <c r="D53" s="56">
        <v>4</v>
      </c>
      <c r="E53" s="78">
        <f t="shared" si="2"/>
        <v>0</v>
      </c>
      <c r="F53" s="77">
        <f t="shared" si="2"/>
        <v>0</v>
      </c>
      <c r="G53" s="130"/>
      <c r="H53" s="130"/>
      <c r="I53" s="114"/>
      <c r="J53" s="3"/>
      <c r="K53" s="30"/>
      <c r="L53" s="30"/>
    </row>
    <row r="54" spans="1:12" ht="15" thickBot="1" x14ac:dyDescent="0.35">
      <c r="A54" s="151"/>
      <c r="C54" s="123"/>
      <c r="D54" s="56">
        <v>5</v>
      </c>
      <c r="E54" s="78">
        <f t="shared" si="2"/>
        <v>0</v>
      </c>
      <c r="F54" s="77">
        <f t="shared" si="2"/>
        <v>0</v>
      </c>
      <c r="G54" s="130"/>
      <c r="H54" s="130"/>
      <c r="I54" s="114"/>
      <c r="J54" s="3"/>
      <c r="K54" s="30"/>
      <c r="L54" s="30"/>
    </row>
    <row r="55" spans="1:12" ht="15" thickBot="1" x14ac:dyDescent="0.35">
      <c r="A55" s="151"/>
      <c r="C55" s="124"/>
      <c r="D55" s="56">
        <v>6</v>
      </c>
      <c r="E55" s="78">
        <f t="shared" si="2"/>
        <v>0</v>
      </c>
      <c r="F55" s="77">
        <f t="shared" si="2"/>
        <v>0</v>
      </c>
      <c r="G55" s="131"/>
      <c r="H55" s="131"/>
      <c r="I55" s="115"/>
      <c r="J55" s="3"/>
      <c r="K55" s="30"/>
      <c r="L55" s="30"/>
    </row>
    <row r="56" spans="1:12" ht="15" thickBot="1" x14ac:dyDescent="0.35">
      <c r="A56" s="151"/>
      <c r="C56" s="122" t="s">
        <v>25</v>
      </c>
      <c r="D56" s="56">
        <v>1</v>
      </c>
      <c r="E56" s="31">
        <f>E35</f>
        <v>0</v>
      </c>
      <c r="F56" s="32">
        <f>F35</f>
        <v>0</v>
      </c>
      <c r="G56" s="110" t="e">
        <f>G35</f>
        <v>#DIV/0!</v>
      </c>
      <c r="H56" s="110" t="e">
        <f t="shared" ref="H56:I56" si="3">H35</f>
        <v>#DIV/0!</v>
      </c>
      <c r="I56" s="113" t="e">
        <f t="shared" si="3"/>
        <v>#DIV/0!</v>
      </c>
      <c r="J56" s="3"/>
      <c r="K56" s="30"/>
      <c r="L56" s="30"/>
    </row>
    <row r="57" spans="1:12" ht="15" thickBot="1" x14ac:dyDescent="0.35">
      <c r="A57" s="151"/>
      <c r="C57" s="123"/>
      <c r="D57" s="56">
        <v>2</v>
      </c>
      <c r="E57" s="31">
        <f t="shared" ref="E57:F61" si="4">E36</f>
        <v>0</v>
      </c>
      <c r="F57" s="32">
        <f t="shared" si="4"/>
        <v>0</v>
      </c>
      <c r="G57" s="130"/>
      <c r="H57" s="130"/>
      <c r="I57" s="114"/>
      <c r="J57" s="3"/>
      <c r="K57" s="30"/>
      <c r="L57" s="30"/>
    </row>
    <row r="58" spans="1:12" ht="15" thickBot="1" x14ac:dyDescent="0.35">
      <c r="A58" s="151"/>
      <c r="C58" s="123"/>
      <c r="D58" s="56">
        <v>3</v>
      </c>
      <c r="E58" s="31">
        <f t="shared" si="4"/>
        <v>0</v>
      </c>
      <c r="F58" s="32">
        <f t="shared" si="4"/>
        <v>0</v>
      </c>
      <c r="G58" s="130"/>
      <c r="H58" s="130"/>
      <c r="I58" s="114"/>
      <c r="J58" s="3"/>
      <c r="K58" s="30"/>
      <c r="L58" s="30"/>
    </row>
    <row r="59" spans="1:12" ht="15" thickBot="1" x14ac:dyDescent="0.35">
      <c r="A59" s="151"/>
      <c r="C59" s="123"/>
      <c r="D59" s="56">
        <v>4</v>
      </c>
      <c r="E59" s="31">
        <f t="shared" si="4"/>
        <v>0</v>
      </c>
      <c r="F59" s="32">
        <f t="shared" si="4"/>
        <v>0</v>
      </c>
      <c r="G59" s="130"/>
      <c r="H59" s="130"/>
      <c r="I59" s="114"/>
      <c r="J59" s="3"/>
      <c r="K59" s="30"/>
      <c r="L59" s="30"/>
    </row>
    <row r="60" spans="1:12" ht="15" thickBot="1" x14ac:dyDescent="0.35">
      <c r="A60" s="151"/>
      <c r="C60" s="123"/>
      <c r="D60" s="56">
        <v>5</v>
      </c>
      <c r="E60" s="31">
        <f t="shared" si="4"/>
        <v>0</v>
      </c>
      <c r="F60" s="32">
        <f t="shared" si="4"/>
        <v>0</v>
      </c>
      <c r="G60" s="130"/>
      <c r="H60" s="130"/>
      <c r="I60" s="114"/>
      <c r="J60" s="3"/>
      <c r="K60" s="30"/>
      <c r="L60" s="30"/>
    </row>
    <row r="61" spans="1:12" ht="15" thickBot="1" x14ac:dyDescent="0.35">
      <c r="A61" s="151"/>
      <c r="C61" s="124"/>
      <c r="D61" s="56">
        <v>6</v>
      </c>
      <c r="E61" s="31">
        <f t="shared" si="4"/>
        <v>0</v>
      </c>
      <c r="F61" s="32">
        <f t="shared" si="4"/>
        <v>0</v>
      </c>
      <c r="G61" s="131"/>
      <c r="H61" s="131"/>
      <c r="I61" s="115"/>
      <c r="J61" s="10" t="s">
        <v>1</v>
      </c>
      <c r="K61" s="11" t="s">
        <v>2</v>
      </c>
      <c r="L61" s="3"/>
    </row>
    <row r="62" spans="1:12" ht="15" customHeight="1" thickBot="1" x14ac:dyDescent="0.35">
      <c r="A62" s="151"/>
      <c r="C62" s="27"/>
      <c r="D62" s="152" t="s">
        <v>11</v>
      </c>
      <c r="E62" s="153"/>
      <c r="F62" s="154"/>
      <c r="G62" s="81">
        <f>AVERAGE(E44:E61)</f>
        <v>0</v>
      </c>
      <c r="H62" s="66">
        <f>STDEV(E44:E61)</f>
        <v>0</v>
      </c>
      <c r="I62" s="67" t="e">
        <f>(H62*100)/G62</f>
        <v>#DIV/0!</v>
      </c>
      <c r="J62" s="38" t="s">
        <v>7</v>
      </c>
      <c r="K62" s="28" t="s">
        <v>0</v>
      </c>
      <c r="L62" s="3"/>
    </row>
    <row r="63" spans="1:12" ht="15" customHeight="1" x14ac:dyDescent="0.3">
      <c r="A63" s="151"/>
      <c r="C63" s="33"/>
      <c r="D63" s="135" t="s">
        <v>36</v>
      </c>
      <c r="E63" s="136"/>
      <c r="F63" s="137"/>
      <c r="G63" s="138" t="e">
        <f>_xlfn.CONFIDENCE.NORM(D65,H62,E65)</f>
        <v>#VALUE!</v>
      </c>
      <c r="H63" s="162"/>
      <c r="I63" s="164"/>
      <c r="J63" s="160"/>
      <c r="K63" s="160"/>
      <c r="L63" s="3"/>
    </row>
    <row r="64" spans="1:12" ht="9.6" customHeight="1" x14ac:dyDescent="0.3">
      <c r="A64" s="151"/>
      <c r="C64" s="33"/>
      <c r="D64" s="84" t="s">
        <v>37</v>
      </c>
      <c r="E64" s="98"/>
      <c r="F64" s="147" t="s">
        <v>39</v>
      </c>
      <c r="G64" s="139"/>
      <c r="H64" s="163"/>
      <c r="I64" s="165"/>
      <c r="J64" s="161"/>
      <c r="K64" s="161"/>
      <c r="L64" s="3"/>
    </row>
    <row r="65" spans="1:13" ht="9" customHeight="1" thickBot="1" x14ac:dyDescent="0.35">
      <c r="A65" s="151"/>
      <c r="C65" s="34"/>
      <c r="D65" s="100" t="s">
        <v>38</v>
      </c>
      <c r="E65" s="35"/>
      <c r="F65" s="148"/>
      <c r="G65" s="140"/>
      <c r="H65" s="163"/>
      <c r="I65" s="165"/>
      <c r="J65" s="161"/>
      <c r="K65" s="161"/>
      <c r="L65" s="36"/>
    </row>
    <row r="67" spans="1:13" ht="15" thickBot="1" x14ac:dyDescent="0.35"/>
    <row r="68" spans="1:13" ht="28.2" thickBot="1" x14ac:dyDescent="0.35">
      <c r="A68" s="151" t="s">
        <v>42</v>
      </c>
      <c r="D68" s="43" t="s">
        <v>12</v>
      </c>
      <c r="E68" s="44" t="s">
        <v>10</v>
      </c>
      <c r="F68" s="45" t="s">
        <v>14</v>
      </c>
      <c r="G68" s="44" t="s">
        <v>4</v>
      </c>
      <c r="H68" s="44" t="s">
        <v>5</v>
      </c>
      <c r="I68" s="44" t="s">
        <v>6</v>
      </c>
      <c r="J68" s="44" t="s">
        <v>1</v>
      </c>
      <c r="K68" s="44" t="s">
        <v>2</v>
      </c>
    </row>
    <row r="69" spans="1:13" ht="43.8" thickBot="1" x14ac:dyDescent="0.35">
      <c r="A69" s="151"/>
      <c r="C69" s="90" t="s">
        <v>16</v>
      </c>
      <c r="D69" s="91">
        <v>1</v>
      </c>
      <c r="E69" s="21"/>
      <c r="F69" s="22"/>
      <c r="G69" s="144" t="e">
        <f>AVERAGE(E69:E74)</f>
        <v>#DIV/0!</v>
      </c>
      <c r="H69" s="110" t="e">
        <f>STDEV(E69:E74)</f>
        <v>#DIV/0!</v>
      </c>
      <c r="I69" s="113" t="e">
        <f>(H69*100)/G69</f>
        <v>#DIV/0!</v>
      </c>
      <c r="J69" s="157" t="s">
        <v>7</v>
      </c>
      <c r="K69" s="157" t="s">
        <v>0</v>
      </c>
    </row>
    <row r="70" spans="1:13" ht="43.8" thickBot="1" x14ac:dyDescent="0.35">
      <c r="A70" s="151"/>
      <c r="C70" s="90" t="s">
        <v>17</v>
      </c>
      <c r="D70" s="91">
        <v>2</v>
      </c>
      <c r="E70" s="21"/>
      <c r="F70" s="22"/>
      <c r="G70" s="130"/>
      <c r="H70" s="111"/>
      <c r="I70" s="114"/>
      <c r="J70" s="158"/>
      <c r="K70" s="158"/>
    </row>
    <row r="71" spans="1:13" ht="43.8" thickBot="1" x14ac:dyDescent="0.35">
      <c r="A71" s="151"/>
      <c r="C71" s="90" t="s">
        <v>18</v>
      </c>
      <c r="D71" s="91">
        <v>3</v>
      </c>
      <c r="E71" s="23"/>
      <c r="F71" s="37"/>
      <c r="G71" s="130"/>
      <c r="H71" s="111"/>
      <c r="I71" s="114"/>
      <c r="J71" s="158"/>
      <c r="K71" s="158"/>
    </row>
    <row r="72" spans="1:13" ht="43.8" thickBot="1" x14ac:dyDescent="0.35">
      <c r="A72" s="151"/>
      <c r="C72" s="90" t="s">
        <v>19</v>
      </c>
      <c r="D72" s="91">
        <v>4</v>
      </c>
      <c r="E72" s="21"/>
      <c r="F72" s="22"/>
      <c r="G72" s="130"/>
      <c r="H72" s="111"/>
      <c r="I72" s="114"/>
      <c r="J72" s="158"/>
      <c r="K72" s="158"/>
    </row>
    <row r="73" spans="1:13" ht="43.8" thickBot="1" x14ac:dyDescent="0.35">
      <c r="A73" s="151"/>
      <c r="C73" s="90" t="s">
        <v>20</v>
      </c>
      <c r="D73" s="91">
        <v>5</v>
      </c>
      <c r="E73" s="21"/>
      <c r="F73" s="22"/>
      <c r="G73" s="130"/>
      <c r="H73" s="111"/>
      <c r="I73" s="114"/>
      <c r="J73" s="158"/>
      <c r="K73" s="158"/>
    </row>
    <row r="74" spans="1:13" ht="43.8" thickBot="1" x14ac:dyDescent="0.35">
      <c r="A74" s="151"/>
      <c r="C74" s="90" t="s">
        <v>21</v>
      </c>
      <c r="D74" s="91">
        <v>6</v>
      </c>
      <c r="E74" s="21"/>
      <c r="F74" s="22"/>
      <c r="G74" s="131"/>
      <c r="H74" s="112"/>
      <c r="I74" s="115"/>
      <c r="J74" s="159"/>
      <c r="K74" s="159"/>
    </row>
    <row r="76" spans="1:13" ht="15" thickBot="1" x14ac:dyDescent="0.35"/>
    <row r="77" spans="1:13" ht="28.2" thickBot="1" x14ac:dyDescent="0.35">
      <c r="A77" s="149" t="s">
        <v>28</v>
      </c>
      <c r="E77" s="43" t="s">
        <v>13</v>
      </c>
      <c r="F77" s="43" t="s">
        <v>10</v>
      </c>
      <c r="G77" s="93" t="s">
        <v>4</v>
      </c>
      <c r="H77" s="93" t="s">
        <v>5</v>
      </c>
      <c r="I77" s="93" t="s">
        <v>6</v>
      </c>
      <c r="J77" s="93" t="s">
        <v>1</v>
      </c>
      <c r="K77" s="93" t="s">
        <v>2</v>
      </c>
      <c r="M77" s="39"/>
    </row>
    <row r="78" spans="1:13" ht="15" thickBot="1" x14ac:dyDescent="0.35">
      <c r="A78" s="149"/>
      <c r="E78" s="91">
        <v>1</v>
      </c>
      <c r="F78" s="21"/>
      <c r="G78" s="110" t="e">
        <f>AVERAGE(F78:F87)</f>
        <v>#DIV/0!</v>
      </c>
      <c r="H78" s="110" t="e">
        <f>STDEV(F78:F87)</f>
        <v>#DIV/0!</v>
      </c>
      <c r="I78" s="113" t="e">
        <f>(H78*100)/G78</f>
        <v>#DIV/0!</v>
      </c>
      <c r="J78" s="157" t="s">
        <v>7</v>
      </c>
      <c r="K78" s="157" t="s">
        <v>0</v>
      </c>
    </row>
    <row r="79" spans="1:13" ht="15" thickBot="1" x14ac:dyDescent="0.35">
      <c r="A79" s="149"/>
      <c r="E79" s="91">
        <v>2</v>
      </c>
      <c r="F79" s="21"/>
      <c r="G79" s="111"/>
      <c r="H79" s="111"/>
      <c r="I79" s="114"/>
      <c r="J79" s="158"/>
      <c r="K79" s="158"/>
    </row>
    <row r="80" spans="1:13" ht="15" thickBot="1" x14ac:dyDescent="0.35">
      <c r="A80" s="149"/>
      <c r="E80" s="91">
        <v>3</v>
      </c>
      <c r="F80" s="21"/>
      <c r="G80" s="111"/>
      <c r="H80" s="111"/>
      <c r="I80" s="114"/>
      <c r="J80" s="158"/>
      <c r="K80" s="158"/>
    </row>
    <row r="81" spans="1:13" ht="15" thickBot="1" x14ac:dyDescent="0.35">
      <c r="A81" s="149"/>
      <c r="E81" s="91">
        <v>4</v>
      </c>
      <c r="F81" s="21"/>
      <c r="G81" s="111"/>
      <c r="H81" s="111"/>
      <c r="I81" s="114"/>
      <c r="J81" s="158"/>
      <c r="K81" s="158"/>
      <c r="M81" s="40"/>
    </row>
    <row r="82" spans="1:13" ht="15" thickBot="1" x14ac:dyDescent="0.35">
      <c r="A82" s="149"/>
      <c r="E82" s="91">
        <v>5</v>
      </c>
      <c r="F82" s="21"/>
      <c r="G82" s="111"/>
      <c r="H82" s="111"/>
      <c r="I82" s="114"/>
      <c r="J82" s="158"/>
      <c r="K82" s="158"/>
      <c r="M82" s="40"/>
    </row>
    <row r="83" spans="1:13" ht="15" thickBot="1" x14ac:dyDescent="0.35">
      <c r="A83" s="149"/>
      <c r="E83" s="96" t="s">
        <v>29</v>
      </c>
      <c r="F83" s="21"/>
      <c r="G83" s="111"/>
      <c r="H83" s="111"/>
      <c r="I83" s="114"/>
      <c r="J83" s="158"/>
      <c r="K83" s="158"/>
      <c r="M83" s="40"/>
    </row>
    <row r="84" spans="1:13" ht="15" thickBot="1" x14ac:dyDescent="0.35">
      <c r="A84" s="149"/>
      <c r="E84" s="96" t="s">
        <v>30</v>
      </c>
      <c r="F84" s="41"/>
      <c r="G84" s="111"/>
      <c r="H84" s="111"/>
      <c r="I84" s="114"/>
      <c r="J84" s="158"/>
      <c r="K84" s="158"/>
      <c r="M84" s="40"/>
    </row>
    <row r="85" spans="1:13" ht="15" thickBot="1" x14ac:dyDescent="0.35">
      <c r="A85" s="149"/>
      <c r="E85" s="96" t="s">
        <v>31</v>
      </c>
      <c r="F85" s="41"/>
      <c r="G85" s="111"/>
      <c r="H85" s="111"/>
      <c r="I85" s="114"/>
      <c r="J85" s="158"/>
      <c r="K85" s="158"/>
      <c r="M85" s="40"/>
    </row>
    <row r="86" spans="1:13" ht="15" thickBot="1" x14ac:dyDescent="0.35">
      <c r="A86" s="149"/>
      <c r="E86" s="96" t="s">
        <v>32</v>
      </c>
      <c r="F86" s="41"/>
      <c r="G86" s="111"/>
      <c r="H86" s="111"/>
      <c r="I86" s="114"/>
      <c r="J86" s="158"/>
      <c r="K86" s="158"/>
      <c r="M86" s="40"/>
    </row>
    <row r="87" spans="1:13" ht="15" thickBot="1" x14ac:dyDescent="0.35">
      <c r="A87" s="149"/>
      <c r="E87" s="96" t="s">
        <v>33</v>
      </c>
      <c r="F87" s="41"/>
      <c r="G87" s="112"/>
      <c r="H87" s="112"/>
      <c r="I87" s="115"/>
      <c r="J87" s="159"/>
      <c r="K87" s="159"/>
      <c r="M87" s="40"/>
    </row>
  </sheetData>
  <sheetProtection algorithmName="SHA-512" hashValue="wH1W+gTpLZC77UI+YxfWtQmXZRd4X7VgMI7p5EnN/z6FLygIqqC1LqzfpeVlZToKUTCGQd7vKrdnU/jIdP3dlg==" saltValue="uZltDEoVRThQKFw/sSjKpg==" spinCount="100000" sheet="1" objects="1" scenarios="1"/>
  <mergeCells count="58">
    <mergeCell ref="J5:J10"/>
    <mergeCell ref="K5:K10"/>
    <mergeCell ref="M1:R3"/>
    <mergeCell ref="D26:F26"/>
    <mergeCell ref="A4:A10"/>
    <mergeCell ref="G5:G10"/>
    <mergeCell ref="H5:H10"/>
    <mergeCell ref="I5:I10"/>
    <mergeCell ref="G14:G19"/>
    <mergeCell ref="H14:H19"/>
    <mergeCell ref="I14:I19"/>
    <mergeCell ref="C20:C25"/>
    <mergeCell ref="G20:G25"/>
    <mergeCell ref="H20:H25"/>
    <mergeCell ref="I20:I25"/>
    <mergeCell ref="C50:C55"/>
    <mergeCell ref="G50:G55"/>
    <mergeCell ref="H50:H55"/>
    <mergeCell ref="I50:I55"/>
    <mergeCell ref="C29:C34"/>
    <mergeCell ref="G29:G34"/>
    <mergeCell ref="H29:H34"/>
    <mergeCell ref="I29:I34"/>
    <mergeCell ref="C35:C40"/>
    <mergeCell ref="G35:G40"/>
    <mergeCell ref="H35:H40"/>
    <mergeCell ref="I35:I40"/>
    <mergeCell ref="D41:F41"/>
    <mergeCell ref="C44:C49"/>
    <mergeCell ref="G44:G49"/>
    <mergeCell ref="H44:H49"/>
    <mergeCell ref="I44:I49"/>
    <mergeCell ref="C56:C61"/>
    <mergeCell ref="G56:G61"/>
    <mergeCell ref="H56:H61"/>
    <mergeCell ref="I56:I61"/>
    <mergeCell ref="D62:F62"/>
    <mergeCell ref="K78:K87"/>
    <mergeCell ref="J63:J65"/>
    <mergeCell ref="K63:K65"/>
    <mergeCell ref="F64:F65"/>
    <mergeCell ref="A68:A74"/>
    <mergeCell ref="G69:G74"/>
    <mergeCell ref="H69:H74"/>
    <mergeCell ref="I69:I74"/>
    <mergeCell ref="J69:J74"/>
    <mergeCell ref="K69:K74"/>
    <mergeCell ref="D63:F63"/>
    <mergeCell ref="G63:G65"/>
    <mergeCell ref="H63:H65"/>
    <mergeCell ref="I63:I65"/>
    <mergeCell ref="A13:A65"/>
    <mergeCell ref="C14:C19"/>
    <mergeCell ref="A77:A87"/>
    <mergeCell ref="G78:G87"/>
    <mergeCell ref="H78:H87"/>
    <mergeCell ref="I78:I87"/>
    <mergeCell ref="J78:J87"/>
  </mergeCells>
  <pageMargins left="0.7" right="0.7" top="0.78740157499999996" bottom="0.78740157499999996" header="0.3" footer="0.3"/>
  <pageSetup paperSize="9" orientation="portrait" horizontalDpi="0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Example</vt:lpstr>
      <vt:lpstr>Raw 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Thode</dc:creator>
  <cp:lastModifiedBy>Janet Thode</cp:lastModifiedBy>
  <dcterms:created xsi:type="dcterms:W3CDTF">2020-09-04T10:01:16Z</dcterms:created>
  <dcterms:modified xsi:type="dcterms:W3CDTF">2021-04-09T10:44:07Z</dcterms:modified>
</cp:coreProperties>
</file>